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non.net\folder\本部フォルダ\調達本部\03-調達ＰＡ企画部_Staff\E_PA管理第三課\E22-環境\●global canon\"/>
    </mc:Choice>
  </mc:AlternateContent>
  <bookViews>
    <workbookView xWindow="0" yWindow="0" windowWidth="19200" windowHeight="11370" tabRatio="835" firstSheet="2" activeTab="2"/>
  </bookViews>
  <sheets>
    <sheet name="■Upload(J)" sheetId="7" state="hidden" r:id="rId1"/>
    <sheet name="Judgment Sheet" sheetId="4" state="hidden" r:id="rId2"/>
    <sheet name="Environmental Basics" sheetId="1" r:id="rId3"/>
    <sheet name="Production Environment" sheetId="3" r:id="rId4"/>
    <sheet name="Sheet1" sheetId="8" state="hidden" r:id="rId5"/>
    <sheet name="Sheet2" sheetId="9" state="hidden" r:id="rId6"/>
    <sheet name="Sheet3" sheetId="10" state="hidden" r:id="rId7"/>
    <sheet name="Sheet4" sheetId="11" state="hidden" r:id="rId8"/>
    <sheet name="-" sheetId="14" state="hidden" r:id="rId9"/>
  </sheets>
  <definedNames>
    <definedName name="_xlnm.Print_Area" localSheetId="1">'Judgment Sheet'!$A$1:$J$57</definedName>
    <definedName name="_xlnm.Print_Area" localSheetId="3">'Production Environment'!$A$1:$M$118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3" l="1"/>
  <c r="G28" i="4" l="1"/>
  <c r="G38" i="4"/>
  <c r="G37" i="4"/>
  <c r="G35" i="4"/>
  <c r="P30" i="3"/>
  <c r="G34" i="4" s="1"/>
  <c r="G43" i="4" l="1"/>
  <c r="B22" i="14" l="1"/>
  <c r="J9" i="14" l="1"/>
  <c r="N20" i="14" l="1"/>
  <c r="N18" i="14"/>
  <c r="N17" i="14"/>
  <c r="N16" i="14"/>
  <c r="N15" i="14" l="1"/>
  <c r="N21" i="14" s="1"/>
  <c r="P39" i="1" l="1"/>
  <c r="N39" i="1"/>
  <c r="O39" i="1"/>
  <c r="D8" i="14" l="1"/>
  <c r="I7" i="14"/>
  <c r="E7" i="14"/>
  <c r="B7" i="14"/>
  <c r="Q4" i="14"/>
  <c r="B19" i="14" l="1"/>
  <c r="B15" i="14"/>
  <c r="B12" i="14"/>
  <c r="B10" i="14"/>
  <c r="J8" i="14"/>
  <c r="K52" i="14"/>
  <c r="K36" i="14"/>
  <c r="K56" i="14"/>
  <c r="K45" i="14"/>
  <c r="K24" i="14"/>
  <c r="I55" i="14"/>
  <c r="B52" i="14"/>
  <c r="I52" i="14"/>
  <c r="I51" i="14"/>
  <c r="C58" i="14"/>
  <c r="B55" i="14"/>
  <c r="B47" i="14"/>
  <c r="B44" i="14"/>
  <c r="C41" i="14"/>
  <c r="C37" i="14"/>
  <c r="I56" i="14"/>
  <c r="C46" i="14"/>
  <c r="I45" i="14"/>
  <c r="B40" i="14"/>
  <c r="C60" i="14"/>
  <c r="C57" i="14"/>
  <c r="C49" i="14"/>
  <c r="I44" i="14"/>
  <c r="C39" i="14"/>
  <c r="B59" i="14"/>
  <c r="B56" i="14"/>
  <c r="C53" i="14"/>
  <c r="C48" i="14"/>
  <c r="B45" i="14"/>
  <c r="C42" i="14"/>
  <c r="B38" i="14"/>
  <c r="B36" i="14"/>
  <c r="B35" i="14"/>
  <c r="I35" i="14"/>
  <c r="I36" i="14"/>
  <c r="C32" i="14"/>
  <c r="B28" i="14"/>
  <c r="B24" i="14"/>
  <c r="C18" i="14"/>
  <c r="B31" i="14"/>
  <c r="C27" i="14"/>
  <c r="B23" i="14"/>
  <c r="C17" i="14"/>
  <c r="C33" i="14"/>
  <c r="C30" i="14"/>
  <c r="C26" i="14"/>
  <c r="C16" i="14"/>
  <c r="I23" i="14"/>
  <c r="C29" i="14"/>
  <c r="C25" i="14"/>
  <c r="C20" i="14"/>
  <c r="B2" i="14"/>
  <c r="C4" i="14"/>
  <c r="B8" i="14"/>
  <c r="B6" i="14"/>
  <c r="I6" i="14"/>
  <c r="E6" i="14"/>
  <c r="I24" i="14"/>
  <c r="J2" i="7"/>
  <c r="H2" i="7" l="1"/>
  <c r="B7" i="3" l="1"/>
  <c r="E7" i="3"/>
  <c r="I7" i="3"/>
  <c r="D10" i="3"/>
  <c r="J11" i="3"/>
  <c r="G40" i="4" l="1"/>
  <c r="G39" i="4"/>
  <c r="Q4" i="3" l="1"/>
  <c r="B8" i="3" s="1"/>
  <c r="E115" i="3" l="1"/>
  <c r="E55" i="3"/>
  <c r="C106" i="3"/>
  <c r="E110" i="3"/>
  <c r="C116" i="3"/>
  <c r="C107" i="3"/>
  <c r="E107" i="3"/>
  <c r="E70" i="3"/>
  <c r="I28" i="3"/>
  <c r="I21" i="3"/>
  <c r="I22" i="3"/>
  <c r="B22" i="3"/>
  <c r="C115" i="3"/>
  <c r="I114" i="3"/>
  <c r="I113" i="3"/>
  <c r="K114" i="3"/>
  <c r="B114" i="3"/>
  <c r="B17" i="3"/>
  <c r="B105" i="3"/>
  <c r="B2" i="3"/>
  <c r="K109" i="3"/>
  <c r="K105" i="3"/>
  <c r="N9" i="4"/>
  <c r="Q4" i="1"/>
  <c r="C20" i="1" s="1"/>
  <c r="B44" i="4" l="1"/>
  <c r="N31" i="4"/>
  <c r="B31" i="4"/>
  <c r="B36" i="4"/>
  <c r="B35" i="4"/>
  <c r="B34" i="4"/>
  <c r="B25" i="4"/>
  <c r="B17" i="4"/>
  <c r="B16" i="4"/>
  <c r="G4" i="4"/>
  <c r="G3" i="4"/>
  <c r="H4" i="4"/>
  <c r="G2" i="4"/>
  <c r="E38" i="4"/>
  <c r="E37" i="4"/>
  <c r="K19" i="1"/>
  <c r="C36" i="1"/>
  <c r="F18" i="4"/>
  <c r="D9" i="4"/>
  <c r="E13" i="4"/>
  <c r="E12" i="4"/>
  <c r="B2" i="1"/>
  <c r="E19" i="1"/>
  <c r="C19" i="1"/>
  <c r="C4" i="1"/>
  <c r="C46" i="4"/>
  <c r="E29" i="4"/>
  <c r="H18" i="4"/>
  <c r="C45" i="4"/>
  <c r="B29" i="4"/>
  <c r="G18" i="4"/>
  <c r="B51" i="4"/>
  <c r="B43" i="4"/>
  <c r="B37" i="4"/>
  <c r="B28" i="4"/>
  <c r="B50" i="4"/>
  <c r="B42" i="4"/>
  <c r="B33" i="4"/>
  <c r="B24" i="4"/>
  <c r="B18" i="4"/>
  <c r="C48" i="4"/>
  <c r="B40" i="4"/>
  <c r="B27" i="4"/>
  <c r="B23" i="4"/>
  <c r="C47" i="4"/>
  <c r="B39" i="4"/>
  <c r="E30" i="4"/>
  <c r="B26" i="4"/>
  <c r="G23" i="4"/>
  <c r="B15" i="4"/>
  <c r="G13" i="4"/>
  <c r="B13" i="4"/>
  <c r="G12" i="4"/>
  <c r="B12" i="4"/>
  <c r="A7" i="4"/>
  <c r="I17" i="1"/>
  <c r="G66" i="3" l="1"/>
  <c r="G62" i="3"/>
  <c r="G58" i="3"/>
  <c r="C58" i="3"/>
  <c r="E111" i="3"/>
  <c r="E93" i="3"/>
  <c r="E83" i="3"/>
  <c r="E75" i="3"/>
  <c r="E101" i="3"/>
  <c r="E81" i="3"/>
  <c r="E106" i="3"/>
  <c r="E90" i="3"/>
  <c r="E82" i="3"/>
  <c r="E89" i="3"/>
  <c r="C55" i="3"/>
  <c r="E98" i="3"/>
  <c r="E86" i="3"/>
  <c r="E80" i="3"/>
  <c r="E102" i="3"/>
  <c r="E97" i="3"/>
  <c r="E85" i="3"/>
  <c r="E79" i="3"/>
  <c r="E94" i="3"/>
  <c r="E84" i="3"/>
  <c r="E76" i="3"/>
  <c r="C51" i="3"/>
  <c r="I105" i="3"/>
  <c r="I29" i="3"/>
  <c r="B109" i="3"/>
  <c r="D102" i="3"/>
  <c r="D90" i="3"/>
  <c r="D82" i="3"/>
  <c r="C101" i="3"/>
  <c r="C89" i="3"/>
  <c r="B78" i="3"/>
  <c r="C25" i="3"/>
  <c r="B69" i="3"/>
  <c r="C62" i="3"/>
  <c r="C56" i="3"/>
  <c r="I104" i="3"/>
  <c r="D101" i="3"/>
  <c r="D89" i="3"/>
  <c r="D81" i="3"/>
  <c r="B100" i="3"/>
  <c r="B88" i="3"/>
  <c r="C75" i="3"/>
  <c r="C24" i="3"/>
  <c r="C67" i="3"/>
  <c r="C61" i="3"/>
  <c r="B53" i="3"/>
  <c r="I74" i="3"/>
  <c r="I18" i="3"/>
  <c r="D98" i="3"/>
  <c r="D86" i="3"/>
  <c r="D80" i="3"/>
  <c r="C97" i="3"/>
  <c r="C85" i="3"/>
  <c r="B74" i="3"/>
  <c r="C23" i="3"/>
  <c r="C66" i="3"/>
  <c r="C60" i="3"/>
  <c r="K74" i="3"/>
  <c r="I73" i="3"/>
  <c r="B18" i="3"/>
  <c r="D97" i="3"/>
  <c r="D85" i="3"/>
  <c r="D79" i="3"/>
  <c r="B96" i="3"/>
  <c r="C83" i="3"/>
  <c r="C26" i="3"/>
  <c r="C65" i="3"/>
  <c r="C59" i="3"/>
  <c r="K29" i="3"/>
  <c r="C111" i="3"/>
  <c r="D94" i="3"/>
  <c r="D84" i="3"/>
  <c r="D76" i="3"/>
  <c r="C93" i="3"/>
  <c r="C81" i="3"/>
  <c r="C71" i="3"/>
  <c r="C64" i="3"/>
  <c r="I17" i="3"/>
  <c r="C110" i="3"/>
  <c r="D93" i="3"/>
  <c r="D83" i="3"/>
  <c r="D75" i="3"/>
  <c r="B92" i="3"/>
  <c r="C79" i="3"/>
  <c r="C54" i="3"/>
  <c r="C70" i="3"/>
  <c r="C63" i="3"/>
  <c r="C57" i="3"/>
  <c r="I18" i="1"/>
  <c r="C30" i="1"/>
  <c r="B18" i="1"/>
  <c r="I6" i="1"/>
  <c r="C15" i="1"/>
  <c r="E6" i="1"/>
  <c r="B14" i="1"/>
  <c r="B6" i="1"/>
  <c r="J10" i="1"/>
  <c r="B10" i="1"/>
  <c r="B8" i="1"/>
  <c r="C48" i="3"/>
  <c r="C41" i="3"/>
  <c r="C34" i="3"/>
  <c r="C47" i="3"/>
  <c r="C40" i="3"/>
  <c r="C33" i="3"/>
  <c r="C46" i="3"/>
  <c r="C39" i="3"/>
  <c r="B32" i="3"/>
  <c r="C45" i="3"/>
  <c r="B38" i="3"/>
  <c r="C30" i="3"/>
  <c r="B44" i="3"/>
  <c r="C36" i="3"/>
  <c r="B29" i="3"/>
  <c r="B50" i="3"/>
  <c r="C42" i="3"/>
  <c r="C35" i="3"/>
  <c r="C19" i="3"/>
  <c r="C15" i="3"/>
  <c r="B10" i="3"/>
  <c r="E6" i="3"/>
  <c r="J10" i="3"/>
  <c r="B14" i="3"/>
  <c r="B6" i="3"/>
  <c r="I6" i="3"/>
  <c r="C4" i="3"/>
  <c r="C39" i="1"/>
  <c r="B29" i="1"/>
  <c r="B35" i="1"/>
  <c r="C24" i="1"/>
  <c r="C26" i="1"/>
  <c r="C32" i="1"/>
  <c r="C25" i="1"/>
  <c r="B23" i="1"/>
  <c r="C31" i="1"/>
  <c r="B2" i="7" l="1"/>
  <c r="G27" i="4" l="1"/>
  <c r="F12" i="4" s="1"/>
  <c r="G36" i="4" l="1"/>
  <c r="K27" i="4" l="1"/>
  <c r="I2" i="7" l="1"/>
  <c r="G30" i="4" l="1"/>
  <c r="G29" i="4"/>
  <c r="K28" i="4"/>
  <c r="G24" i="4"/>
  <c r="C12" i="4" s="1"/>
  <c r="E2" i="7" l="1"/>
  <c r="D2" i="7"/>
  <c r="G2" i="7"/>
  <c r="F2" i="7"/>
  <c r="G25" i="4"/>
  <c r="C2" i="7" s="1"/>
  <c r="A2" i="7" l="1"/>
  <c r="G26" i="4" l="1"/>
</calcChain>
</file>

<file path=xl/sharedStrings.xml><?xml version="1.0" encoding="utf-8"?>
<sst xmlns="http://schemas.openxmlformats.org/spreadsheetml/2006/main" count="1035" uniqueCount="789">
  <si>
    <t>Japanese</t>
    <phoneticPr fontId="1"/>
  </si>
  <si>
    <t>法人コード</t>
    <rPh sb="0" eb="2">
      <t>ホウジン</t>
    </rPh>
    <phoneticPr fontId="1"/>
  </si>
  <si>
    <r>
      <t>1.Yes</t>
    </r>
    <r>
      <rPr>
        <sz val="9"/>
        <color theme="1"/>
        <rFont val="ＭＳ Ｐゴシック"/>
        <family val="3"/>
        <charset val="128"/>
      </rPr>
      <t>　</t>
    </r>
    <r>
      <rPr>
        <sz val="9"/>
        <color theme="1"/>
        <rFont val="Arial"/>
        <family val="2"/>
      </rPr>
      <t>2.No</t>
    </r>
    <phoneticPr fontId="1"/>
  </si>
  <si>
    <r>
      <t>1.Yes</t>
    </r>
    <r>
      <rPr>
        <sz val="9"/>
        <color theme="1"/>
        <rFont val="Arial Unicode MS"/>
        <family val="3"/>
        <charset val="128"/>
      </rPr>
      <t>　</t>
    </r>
    <r>
      <rPr>
        <sz val="9"/>
        <color theme="1"/>
        <rFont val="Arial"/>
        <family val="2"/>
      </rPr>
      <t xml:space="preserve"> 2.No</t>
    </r>
  </si>
  <si>
    <r>
      <rPr>
        <sz val="9"/>
        <color theme="1"/>
        <rFont val="Arial Unicode MS"/>
        <family val="3"/>
        <charset val="128"/>
      </rPr>
      <t>（</t>
    </r>
    <r>
      <rPr>
        <sz val="9"/>
        <color theme="1"/>
        <rFont val="Arial"/>
        <family val="2"/>
      </rPr>
      <t>YYYY-MM</t>
    </r>
    <r>
      <rPr>
        <sz val="9"/>
        <color theme="1"/>
        <rFont val="Arial Unicode MS"/>
        <family val="3"/>
        <charset val="128"/>
      </rPr>
      <t>）</t>
    </r>
    <phoneticPr fontId="19"/>
  </si>
  <si>
    <r>
      <t>1.Yes</t>
    </r>
    <r>
      <rPr>
        <sz val="9"/>
        <color theme="1"/>
        <rFont val="Arial Unicode MS"/>
        <family val="3"/>
        <charset val="128"/>
      </rPr>
      <t>　</t>
    </r>
    <r>
      <rPr>
        <sz val="9"/>
        <color theme="1"/>
        <rFont val="Arial"/>
        <family val="2"/>
      </rPr>
      <t xml:space="preserve"> 2.No</t>
    </r>
    <r>
      <rPr>
        <sz val="9"/>
        <color theme="1"/>
        <rFont val="Arial Unicode MS"/>
        <family val="3"/>
        <charset val="128"/>
      </rPr>
      <t>　</t>
    </r>
  </si>
  <si>
    <r>
      <rPr>
        <sz val="9"/>
        <color theme="1"/>
        <rFont val="Arial Unicode MS"/>
        <family val="3"/>
        <charset val="128"/>
      </rPr>
      <t>（</t>
    </r>
    <r>
      <rPr>
        <sz val="9"/>
        <color theme="1"/>
        <rFont val="Arial"/>
        <family val="2"/>
      </rPr>
      <t>YYYY</t>
    </r>
    <r>
      <rPr>
        <sz val="9"/>
        <color theme="1"/>
        <rFont val="Arial Unicode MS"/>
        <family val="3"/>
        <charset val="128"/>
      </rPr>
      <t>）</t>
    </r>
    <phoneticPr fontId="19"/>
  </si>
  <si>
    <t>評価実施年度</t>
    <rPh sb="0" eb="2">
      <t>ヒョウカ</t>
    </rPh>
    <rPh sb="2" eb="4">
      <t>ジッシ</t>
    </rPh>
    <rPh sb="4" eb="6">
      <t>ネンド</t>
    </rPh>
    <phoneticPr fontId="1"/>
  </si>
  <si>
    <t>英語</t>
  </si>
  <si>
    <t>ローカル言語</t>
  </si>
  <si>
    <t>除外理由</t>
    <rPh sb="0" eb="2">
      <t>ジョガイ</t>
    </rPh>
    <rPh sb="2" eb="4">
      <t>リユウ</t>
    </rPh>
    <phoneticPr fontId="1"/>
  </si>
  <si>
    <t>判定年月</t>
    <rPh sb="0" eb="2">
      <t>ハンテイ</t>
    </rPh>
    <rPh sb="2" eb="4">
      <t>ネンゲツ</t>
    </rPh>
    <phoneticPr fontId="1"/>
  </si>
  <si>
    <t>グループ回答</t>
    <rPh sb="4" eb="6">
      <t>カイトウ</t>
    </rPh>
    <phoneticPr fontId="1"/>
  </si>
  <si>
    <t>業態</t>
    <rPh sb="0" eb="2">
      <t>ギョウタイ</t>
    </rPh>
    <phoneticPr fontId="1"/>
  </si>
  <si>
    <t>法人名称（ローカル）</t>
    <rPh sb="0" eb="2">
      <t>ホウジン</t>
    </rPh>
    <rPh sb="2" eb="4">
      <t>メイショウ</t>
    </rPh>
    <phoneticPr fontId="1"/>
  </si>
  <si>
    <t>基準書Ver</t>
    <rPh sb="0" eb="2">
      <t>キジュン</t>
    </rPh>
    <rPh sb="2" eb="3">
      <t>ショ</t>
    </rPh>
    <phoneticPr fontId="1"/>
  </si>
  <si>
    <t>評価窓口</t>
    <rPh sb="0" eb="2">
      <t>ヒョウカ</t>
    </rPh>
    <rPh sb="2" eb="4">
      <t>マドグチ</t>
    </rPh>
    <phoneticPr fontId="1"/>
  </si>
  <si>
    <t>Pass1</t>
  </si>
  <si>
    <t>Pass2</t>
  </si>
  <si>
    <t>Not executed(answer refuse)</t>
  </si>
  <si>
    <t>Not Passed</t>
  </si>
  <si>
    <t>Passed</t>
    <phoneticPr fontId="1"/>
  </si>
  <si>
    <t>評価区分</t>
    <rPh sb="0" eb="2">
      <t>ヒョウカ</t>
    </rPh>
    <rPh sb="2" eb="4">
      <t>クブン</t>
    </rPh>
    <phoneticPr fontId="1"/>
  </si>
  <si>
    <t>1.Yes</t>
    <phoneticPr fontId="1"/>
  </si>
  <si>
    <t>2.No</t>
    <phoneticPr fontId="1"/>
  </si>
  <si>
    <t>1.有</t>
    <phoneticPr fontId="1"/>
  </si>
  <si>
    <t>2.無</t>
    <phoneticPr fontId="1"/>
  </si>
  <si>
    <r>
      <t>1.</t>
    </r>
    <r>
      <rPr>
        <sz val="9"/>
        <color theme="0" tint="-0.499984740745262"/>
        <rFont val="ＭＳ Ｐゴシック"/>
        <family val="3"/>
        <charset val="128"/>
      </rPr>
      <t>合格</t>
    </r>
    <rPh sb="2" eb="4">
      <t>ゴウカク</t>
    </rPh>
    <phoneticPr fontId="13"/>
  </si>
  <si>
    <r>
      <t>2.</t>
    </r>
    <r>
      <rPr>
        <sz val="9"/>
        <color theme="0" tint="-0.499984740745262"/>
        <rFont val="ＭＳ Ｐゴシック"/>
        <family val="3"/>
        <charset val="128"/>
      </rPr>
      <t>不合格</t>
    </r>
    <rPh sb="2" eb="5">
      <t>フゴウカク</t>
    </rPh>
    <phoneticPr fontId="13"/>
  </si>
  <si>
    <r>
      <t>3.</t>
    </r>
    <r>
      <rPr>
        <sz val="9"/>
        <color theme="0" tint="-0.499984740745262"/>
        <rFont val="ＭＳ Ｐゴシック"/>
        <family val="3"/>
        <charset val="128"/>
      </rPr>
      <t>未実施</t>
    </r>
    <rPh sb="2" eb="5">
      <t>ミジッシ</t>
    </rPh>
    <phoneticPr fontId="13"/>
  </si>
  <si>
    <t>1.Yes</t>
    <phoneticPr fontId="13"/>
  </si>
  <si>
    <t>2.No</t>
    <phoneticPr fontId="13"/>
  </si>
  <si>
    <t>a.大気に関する法規制の適用がありますか</t>
    <rPh sb="2" eb="4">
      <t>タイキ</t>
    </rPh>
    <phoneticPr fontId="19"/>
  </si>
  <si>
    <t>b.最終更新年</t>
    <rPh sb="2" eb="4">
      <t>サイシュウ</t>
    </rPh>
    <rPh sb="4" eb="6">
      <t>コウシン</t>
    </rPh>
    <rPh sb="6" eb="7">
      <t>ネン</t>
    </rPh>
    <phoneticPr fontId="13"/>
  </si>
  <si>
    <t>d.最終更新年</t>
    <rPh sb="2" eb="4">
      <t>サイシュウ</t>
    </rPh>
    <rPh sb="4" eb="6">
      <t>コウシン</t>
    </rPh>
    <rPh sb="6" eb="7">
      <t>ネン</t>
    </rPh>
    <phoneticPr fontId="13"/>
  </si>
  <si>
    <r>
      <t>a.ISO14001</t>
    </r>
    <r>
      <rPr>
        <sz val="9"/>
        <rFont val="Arial Unicode MS"/>
        <family val="3"/>
        <charset val="128"/>
      </rPr>
      <t>（</t>
    </r>
    <r>
      <rPr>
        <sz val="9"/>
        <rFont val="Arial"/>
        <family val="2"/>
      </rPr>
      <t>2015</t>
    </r>
    <r>
      <rPr>
        <sz val="9"/>
        <rFont val="Arial Unicode MS"/>
        <family val="3"/>
        <charset val="128"/>
      </rPr>
      <t>）を取得している</t>
    </r>
    <rPh sb="17" eb="19">
      <t>シュトク</t>
    </rPh>
    <phoneticPr fontId="13"/>
  </si>
  <si>
    <t>1.Yes　 2.No　</t>
  </si>
  <si>
    <r>
      <t>1.Yes</t>
    </r>
    <r>
      <rPr>
        <sz val="9"/>
        <color theme="1"/>
        <rFont val="ＭＳ Ｐゴシック"/>
        <family val="3"/>
        <charset val="128"/>
      </rPr>
      <t>　</t>
    </r>
    <r>
      <rPr>
        <sz val="9"/>
        <color theme="1"/>
        <rFont val="Arial"/>
        <family val="2"/>
      </rPr>
      <t xml:space="preserve"> 2.No</t>
    </r>
    <r>
      <rPr>
        <sz val="9"/>
        <color theme="1"/>
        <rFont val="ＭＳ Ｐゴシック"/>
        <family val="3"/>
        <charset val="128"/>
      </rPr>
      <t/>
    </r>
    <phoneticPr fontId="1"/>
  </si>
  <si>
    <t>グループ評価</t>
    <rPh sb="4" eb="6">
      <t>ヒョウカ</t>
    </rPh>
    <phoneticPr fontId="1"/>
  </si>
  <si>
    <t>評価法人コード</t>
    <rPh sb="0" eb="2">
      <t>ヒョウカ</t>
    </rPh>
    <rPh sb="2" eb="4">
      <t>ホウジン</t>
    </rPh>
    <phoneticPr fontId="1"/>
  </si>
  <si>
    <t>表示項目リストマスタ</t>
    <rPh sb="0" eb="2">
      <t>ヒョウジ</t>
    </rPh>
    <rPh sb="2" eb="4">
      <t>コウモク</t>
    </rPh>
    <phoneticPr fontId="1"/>
  </si>
  <si>
    <t>English</t>
    <phoneticPr fontId="1"/>
  </si>
  <si>
    <t>Chinese</t>
    <phoneticPr fontId="1"/>
  </si>
  <si>
    <t>環境基本チェックシート</t>
    <rPh sb="0" eb="2">
      <t>カンキョウ</t>
    </rPh>
    <rPh sb="2" eb="4">
      <t>キホン</t>
    </rPh>
    <phoneticPr fontId="1"/>
  </si>
  <si>
    <r>
      <rPr>
        <sz val="11"/>
        <color theme="1"/>
        <rFont val="游ゴシック"/>
        <family val="3"/>
        <charset val="134"/>
        <scheme val="minor"/>
      </rPr>
      <t>环</t>
    </r>
    <r>
      <rPr>
        <sz val="11"/>
        <color theme="1"/>
        <rFont val="游ゴシック"/>
        <family val="2"/>
        <charset val="128"/>
        <scheme val="minor"/>
      </rPr>
      <t>境基本</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2"/>
        <charset val="128"/>
        <scheme val="minor"/>
      </rPr>
      <t>表</t>
    </r>
    <phoneticPr fontId="1"/>
  </si>
  <si>
    <t>Environmental Basics Checklist</t>
    <phoneticPr fontId="1"/>
  </si>
  <si>
    <t>作成日／西暦　（年/月/日）</t>
    <phoneticPr fontId="1"/>
  </si>
  <si>
    <t>作成者部署名</t>
    <phoneticPr fontId="1"/>
  </si>
  <si>
    <t>作成者氏名</t>
    <phoneticPr fontId="1"/>
  </si>
  <si>
    <t>会社名</t>
    <phoneticPr fontId="1"/>
  </si>
  <si>
    <t>住所</t>
    <rPh sb="0" eb="2">
      <t>ジュウショ</t>
    </rPh>
    <phoneticPr fontId="1"/>
  </si>
  <si>
    <t>法人コード</t>
    <rPh sb="0" eb="2">
      <t>ホウジン</t>
    </rPh>
    <phoneticPr fontId="1"/>
  </si>
  <si>
    <t>キヤノンコメント</t>
    <phoneticPr fontId="1"/>
  </si>
  <si>
    <t>コメント</t>
    <phoneticPr fontId="1"/>
  </si>
  <si>
    <t>回答</t>
    <rPh sb="0" eb="2">
      <t>カイトウ</t>
    </rPh>
    <phoneticPr fontId="1"/>
  </si>
  <si>
    <t>プルダウン</t>
    <phoneticPr fontId="1"/>
  </si>
  <si>
    <t>1.会社情報</t>
    <phoneticPr fontId="1"/>
  </si>
  <si>
    <t>a.業態</t>
    <phoneticPr fontId="1"/>
  </si>
  <si>
    <t>2.製品含有化学物質の情報伝達ツールについて（サプライチェーン含む）</t>
    <phoneticPr fontId="1"/>
  </si>
  <si>
    <t>a.chemSHERPAで情報伝達をしていますか？</t>
    <phoneticPr fontId="1"/>
  </si>
  <si>
    <t>b.キヤノン向け製品に関わる物品についてキヤノン基準に適合している事を確認していますか？</t>
    <phoneticPr fontId="1"/>
  </si>
  <si>
    <t>c.調査した回答が信頼性に乏しい場合は自社もしくは外部委託で分析を行っていますか？</t>
    <phoneticPr fontId="1"/>
  </si>
  <si>
    <t>3.キヤノン向けの製造工程に以下の工程がありますか？（サプライチェーン含む）　</t>
    <phoneticPr fontId="1"/>
  </si>
  <si>
    <t>a.無電解ニッケルめっき工程（鉛フリー液を使用する工程は除く）</t>
    <phoneticPr fontId="1"/>
  </si>
  <si>
    <t>b.はんだ実装工程</t>
    <phoneticPr fontId="1"/>
  </si>
  <si>
    <t>c.同一建屋内でのキヤノン禁止・制限物質（2A、2B）使用工程</t>
    <phoneticPr fontId="1"/>
  </si>
  <si>
    <t>4.キヤノン向けのオープンリサイクル材の使用（サプライチェーン含む）　</t>
    <phoneticPr fontId="1"/>
  </si>
  <si>
    <t>工程確認チェックシートの記入は不要です</t>
    <rPh sb="0" eb="2">
      <t>コウテイ</t>
    </rPh>
    <rPh sb="2" eb="4">
      <t>カクニン</t>
    </rPh>
    <rPh sb="12" eb="14">
      <t>キニュウ</t>
    </rPh>
    <rPh sb="15" eb="17">
      <t>フヨウ</t>
    </rPh>
    <phoneticPr fontId="1"/>
  </si>
  <si>
    <t>工程確認チェックシートに記入をしてください</t>
    <rPh sb="0" eb="2">
      <t>コウテイ</t>
    </rPh>
    <rPh sb="2" eb="4">
      <t>カクニン</t>
    </rPh>
    <rPh sb="12" eb="14">
      <t>キニュウ</t>
    </rPh>
    <phoneticPr fontId="1"/>
  </si>
  <si>
    <t>Creation date (YYYY/MM/DD)</t>
    <phoneticPr fontId="1"/>
  </si>
  <si>
    <t>Department/division</t>
    <phoneticPr fontId="1"/>
  </si>
  <si>
    <t>Created by</t>
    <phoneticPr fontId="1"/>
  </si>
  <si>
    <t>Corperation Name</t>
    <phoneticPr fontId="1"/>
  </si>
  <si>
    <t>Corporation code</t>
    <phoneticPr fontId="1"/>
  </si>
  <si>
    <t>Address</t>
    <phoneticPr fontId="1"/>
  </si>
  <si>
    <t>Canon' comments</t>
    <phoneticPr fontId="1"/>
  </si>
  <si>
    <t>a.Type of business</t>
    <phoneticPr fontId="1"/>
  </si>
  <si>
    <t>Comment</t>
  </si>
  <si>
    <t>1.Corporate information</t>
    <phoneticPr fontId="1"/>
  </si>
  <si>
    <t>answer</t>
    <phoneticPr fontId="1"/>
  </si>
  <si>
    <t>pulldown</t>
    <phoneticPr fontId="1"/>
  </si>
  <si>
    <t>2.Information communication tools for chemical substances in products (supply chains included)</t>
    <phoneticPr fontId="1"/>
  </si>
  <si>
    <t>a.Do you communicate information using chemSHERPA?</t>
    <phoneticPr fontId="1"/>
  </si>
  <si>
    <t>3.Are the below processes present within your manufacturing process for products delivered to Canon (supply chain included)?　</t>
    <phoneticPr fontId="1"/>
  </si>
  <si>
    <t>a.electroless nickel plating process(Excluding processes using lead-free solution)</t>
    <phoneticPr fontId="1"/>
  </si>
  <si>
    <t>b.soldering process</t>
    <phoneticPr fontId="1"/>
  </si>
  <si>
    <t>4.use of open-loop recycled material (supply chains included)</t>
    <phoneticPr fontId="1"/>
  </si>
  <si>
    <t>c.Processes for usage of Canon prohibited/restricted substances (2A/2B) inside same building</t>
    <phoneticPr fontId="1"/>
  </si>
  <si>
    <t>The entry of Process Confirmation Check Sheet is unnecessary</t>
    <phoneticPr fontId="1"/>
  </si>
  <si>
    <t>Prease entry of Process Confirmation Check Sheet</t>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</si>
  <si>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</si>
  <si>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</si>
  <si>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</si>
  <si>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</si>
  <si>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作成者姓名</t>
    <phoneticPr fontId="1"/>
  </si>
  <si>
    <t>公司名称</t>
    <phoneticPr fontId="1"/>
  </si>
  <si>
    <t>所在地</t>
    <phoneticPr fontId="1"/>
  </si>
  <si>
    <r>
      <t>法人代</t>
    </r>
    <r>
      <rPr>
        <sz val="11"/>
        <color theme="1"/>
        <rFont val="游ゴシック"/>
        <family val="3"/>
        <charset val="134"/>
        <scheme val="minor"/>
      </rPr>
      <t>码</t>
    </r>
    <phoneticPr fontId="1"/>
  </si>
  <si>
    <r>
      <t>佳能</t>
    </r>
    <r>
      <rPr>
        <sz val="11"/>
        <color theme="1"/>
        <rFont val="游ゴシック"/>
        <family val="3"/>
        <charset val="134"/>
        <scheme val="minor"/>
      </rPr>
      <t>备</t>
    </r>
    <r>
      <rPr>
        <sz val="11"/>
        <color theme="1"/>
        <rFont val="游ゴシック"/>
        <family val="2"/>
        <charset val="128"/>
        <scheme val="minor"/>
      </rPr>
      <t>考</t>
    </r>
    <r>
      <rPr>
        <sz val="11"/>
        <color theme="1"/>
        <rFont val="游ゴシック"/>
        <family val="3"/>
        <charset val="134"/>
        <scheme val="minor"/>
      </rPr>
      <t>栏</t>
    </r>
    <phoneticPr fontId="1"/>
  </si>
  <si>
    <r>
      <t>备</t>
    </r>
    <r>
      <rPr>
        <sz val="11"/>
        <color theme="1"/>
        <rFont val="游ゴシック"/>
        <family val="2"/>
        <charset val="128"/>
        <scheme val="minor"/>
      </rPr>
      <t>考</t>
    </r>
  </si>
  <si>
    <t>回答</t>
    <phoneticPr fontId="1"/>
  </si>
  <si>
    <t>下拉</t>
    <phoneticPr fontId="1"/>
  </si>
  <si>
    <t>1.公司信息</t>
    <phoneticPr fontId="1"/>
  </si>
  <si>
    <r>
      <t>a.企</t>
    </r>
    <r>
      <rPr>
        <sz val="11"/>
        <color theme="1"/>
        <rFont val="游ゴシック"/>
        <family val="3"/>
        <charset val="134"/>
        <scheme val="minor"/>
      </rPr>
      <t>业</t>
    </r>
    <r>
      <rPr>
        <sz val="11"/>
        <color theme="1"/>
        <rFont val="游ゴシック"/>
        <family val="2"/>
        <charset val="128"/>
        <scheme val="minor"/>
      </rPr>
      <t>情况</t>
    </r>
    <phoneticPr fontId="1"/>
  </si>
  <si>
    <r>
      <t>2.关于</t>
    </r>
    <r>
      <rPr>
        <sz val="11"/>
        <color theme="1"/>
        <rFont val="游ゴシック"/>
        <family val="3"/>
        <charset val="134"/>
        <scheme val="minor"/>
      </rPr>
      <t>产</t>
    </r>
    <r>
      <rPr>
        <sz val="11"/>
        <color theme="1"/>
        <rFont val="游ゴシック"/>
        <family val="2"/>
        <charset val="128"/>
        <scheme val="minor"/>
      </rPr>
      <t>品所含化学物</t>
    </r>
    <r>
      <rPr>
        <sz val="11"/>
        <color theme="1"/>
        <rFont val="游ゴシック"/>
        <family val="3"/>
        <charset val="134"/>
        <scheme val="minor"/>
      </rPr>
      <t>质</t>
    </r>
    <r>
      <rPr>
        <sz val="11"/>
        <color theme="1"/>
        <rFont val="游ゴシック"/>
        <family val="2"/>
        <charset val="128"/>
        <scheme val="minor"/>
      </rPr>
      <t>的信息</t>
    </r>
    <r>
      <rPr>
        <sz val="11"/>
        <color theme="1"/>
        <rFont val="游ゴシック"/>
        <family val="3"/>
        <charset val="134"/>
        <scheme val="minor"/>
      </rPr>
      <t>传递</t>
    </r>
    <r>
      <rPr>
        <sz val="11"/>
        <color theme="1"/>
        <rFont val="游ゴシック"/>
        <family val="2"/>
        <charset val="128"/>
        <scheme val="minor"/>
      </rPr>
      <t>工具（包含供</t>
    </r>
    <r>
      <rPr>
        <sz val="11"/>
        <color theme="1"/>
        <rFont val="游ゴシック"/>
        <family val="3"/>
        <charset val="134"/>
        <scheme val="minor"/>
      </rPr>
      <t>应链</t>
    </r>
    <r>
      <rPr>
        <sz val="11"/>
        <color theme="1"/>
        <rFont val="游ゴシック"/>
        <family val="2"/>
        <charset val="128"/>
        <scheme val="minor"/>
      </rPr>
      <t>）</t>
    </r>
    <phoneticPr fontId="1"/>
  </si>
  <si>
    <r>
      <t>a.正在使用chemSHERPA</t>
    </r>
    <r>
      <rPr>
        <sz val="11"/>
        <color theme="1"/>
        <rFont val="游ゴシック"/>
        <family val="3"/>
        <charset val="134"/>
        <scheme val="minor"/>
      </rPr>
      <t>进</t>
    </r>
    <r>
      <rPr>
        <sz val="11"/>
        <color theme="1"/>
        <rFont val="游ゴシック"/>
        <family val="2"/>
        <charset val="128"/>
        <scheme val="minor"/>
      </rPr>
      <t>行</t>
    </r>
    <r>
      <rPr>
        <sz val="11"/>
        <color theme="1"/>
        <rFont val="游ゴシック"/>
        <family val="3"/>
        <charset val="134"/>
        <scheme val="minor"/>
      </rPr>
      <t>传递</t>
    </r>
    <r>
      <rPr>
        <sz val="11"/>
        <color theme="1"/>
        <rFont val="游ゴシック"/>
        <family val="2"/>
        <charset val="128"/>
        <scheme val="minor"/>
      </rPr>
      <t>信息</t>
    </r>
    <r>
      <rPr>
        <sz val="11"/>
        <color theme="1"/>
        <rFont val="游ゴシック"/>
        <family val="3"/>
        <charset val="134"/>
        <scheme val="minor"/>
      </rPr>
      <t>吗</t>
    </r>
    <r>
      <rPr>
        <sz val="11"/>
        <color theme="1"/>
        <rFont val="游ゴシック"/>
        <family val="2"/>
        <charset val="128"/>
        <scheme val="minor"/>
      </rPr>
      <t>？</t>
    </r>
    <phoneticPr fontId="1"/>
  </si>
  <si>
    <t>b.Do you confirm that goods related to products delivered to Canon are compliant with Canon standards?</t>
    <phoneticPr fontId="1"/>
  </si>
  <si>
    <t>c.When surveyed answers lack reliability, do you perform analysis either in-house or through outsourcing?</t>
    <phoneticPr fontId="1"/>
  </si>
  <si>
    <r>
      <rPr>
        <sz val="11"/>
        <color theme="1"/>
        <rFont val="游ゴシック"/>
        <family val="3"/>
        <charset val="134"/>
        <scheme val="minor"/>
      </rPr>
      <t>b.对</t>
    </r>
    <r>
      <rPr>
        <sz val="11"/>
        <color theme="1"/>
        <rFont val="游ゴシック"/>
        <family val="2"/>
        <charset val="128"/>
        <scheme val="minor"/>
      </rPr>
      <t>面向佳能的</t>
    </r>
    <r>
      <rPr>
        <sz val="11"/>
        <color theme="1"/>
        <rFont val="游ゴシック"/>
        <family val="3"/>
        <charset val="134"/>
        <scheme val="minor"/>
      </rPr>
      <t>产</t>
    </r>
    <r>
      <rPr>
        <sz val="11"/>
        <color theme="1"/>
        <rFont val="游ゴシック"/>
        <family val="2"/>
        <charset val="128"/>
        <scheme val="minor"/>
      </rPr>
      <t>品其相关物品是否符合佳能</t>
    </r>
    <r>
      <rPr>
        <sz val="11"/>
        <color theme="1"/>
        <rFont val="游ゴシック"/>
        <family val="3"/>
        <charset val="134"/>
        <scheme val="minor"/>
      </rPr>
      <t>标</t>
    </r>
    <r>
      <rPr>
        <sz val="11"/>
        <color theme="1"/>
        <rFont val="游ゴシック"/>
        <family val="2"/>
        <charset val="128"/>
        <scheme val="minor"/>
      </rPr>
      <t>准</t>
    </r>
    <r>
      <rPr>
        <sz val="11"/>
        <color theme="1"/>
        <rFont val="游ゴシック"/>
        <family val="3"/>
        <charset val="134"/>
        <scheme val="minor"/>
      </rPr>
      <t>进</t>
    </r>
    <r>
      <rPr>
        <sz val="11"/>
        <color theme="1"/>
        <rFont val="游ゴシック"/>
        <family val="2"/>
        <charset val="128"/>
        <scheme val="minor"/>
      </rPr>
      <t>行确</t>
    </r>
    <r>
      <rPr>
        <sz val="11"/>
        <color theme="1"/>
        <rFont val="游ゴシック"/>
        <family val="3"/>
        <charset val="134"/>
        <scheme val="minor"/>
      </rPr>
      <t>认吗</t>
    </r>
    <r>
      <rPr>
        <sz val="11"/>
        <color theme="1"/>
        <rFont val="游ゴシック"/>
        <family val="2"/>
        <charset val="128"/>
        <scheme val="minor"/>
      </rPr>
      <t>？</t>
    </r>
    <phoneticPr fontId="1"/>
  </si>
  <si>
    <r>
      <t>c.</t>
    </r>
    <r>
      <rPr>
        <sz val="11"/>
        <color theme="1"/>
        <rFont val="游ゴシック"/>
        <family val="3"/>
        <charset val="134"/>
        <scheme val="minor"/>
      </rPr>
      <t>调</t>
    </r>
    <r>
      <rPr>
        <sz val="11"/>
        <color theme="1"/>
        <rFont val="游ゴシック"/>
        <family val="3"/>
        <charset val="129"/>
        <scheme val="minor"/>
      </rPr>
      <t>查</t>
    </r>
    <r>
      <rPr>
        <sz val="11"/>
        <color theme="1"/>
        <rFont val="游ゴシック"/>
        <family val="2"/>
        <charset val="128"/>
        <scheme val="minor"/>
      </rPr>
      <t>回答内容缺乏可靠性</t>
    </r>
    <r>
      <rPr>
        <sz val="11"/>
        <color theme="1"/>
        <rFont val="游ゴシック"/>
        <family val="3"/>
        <charset val="134"/>
        <scheme val="minor"/>
      </rPr>
      <t>时</t>
    </r>
    <r>
      <rPr>
        <sz val="11"/>
        <color theme="1"/>
        <rFont val="游ゴシック"/>
        <family val="2"/>
        <charset val="128"/>
        <scheme val="minor"/>
      </rPr>
      <t>由自公司或委托外部公司</t>
    </r>
    <r>
      <rPr>
        <sz val="11"/>
        <color theme="1"/>
        <rFont val="游ゴシック"/>
        <family val="3"/>
        <charset val="134"/>
        <scheme val="minor"/>
      </rPr>
      <t>进</t>
    </r>
    <r>
      <rPr>
        <sz val="11"/>
        <color theme="1"/>
        <rFont val="游ゴシック"/>
        <family val="2"/>
        <charset val="128"/>
        <scheme val="minor"/>
      </rPr>
      <t>行分析</t>
    </r>
    <r>
      <rPr>
        <sz val="11"/>
        <color theme="1"/>
        <rFont val="游ゴシック"/>
        <family val="3"/>
        <charset val="134"/>
        <scheme val="minor"/>
      </rPr>
      <t>吗</t>
    </r>
    <r>
      <rPr>
        <sz val="11"/>
        <color theme="1"/>
        <rFont val="游ゴシック"/>
        <family val="2"/>
        <charset val="128"/>
        <scheme val="minor"/>
      </rPr>
      <t>?</t>
    </r>
    <phoneticPr fontId="1"/>
  </si>
  <si>
    <r>
      <t>3.面向佳能的制造工序中存在以下工序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</si>
  <si>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a.无</t>
    </r>
    <r>
      <rPr>
        <sz val="11"/>
        <color theme="1"/>
        <rFont val="游ゴシック"/>
        <family val="3"/>
        <charset val="134"/>
        <scheme val="minor"/>
      </rPr>
      <t>电</t>
    </r>
    <r>
      <rPr>
        <sz val="11"/>
        <color theme="1"/>
        <rFont val="游ゴシック"/>
        <family val="2"/>
        <charset val="128"/>
        <scheme val="minor"/>
      </rPr>
      <t>解</t>
    </r>
    <r>
      <rPr>
        <sz val="11"/>
        <color theme="1"/>
        <rFont val="游ゴシック"/>
        <family val="3"/>
        <charset val="134"/>
        <scheme val="minor"/>
      </rPr>
      <t>镀镍</t>
    </r>
    <r>
      <rPr>
        <sz val="11"/>
        <color theme="1"/>
        <rFont val="游ゴシック"/>
        <family val="2"/>
        <charset val="128"/>
        <scheme val="minor"/>
      </rPr>
      <t>工序(除外使用无</t>
    </r>
    <r>
      <rPr>
        <sz val="11"/>
        <color theme="1"/>
        <rFont val="游ゴシック"/>
        <family val="3"/>
        <charset val="134"/>
        <scheme val="minor"/>
      </rPr>
      <t>铅</t>
    </r>
    <r>
      <rPr>
        <sz val="11"/>
        <color theme="1"/>
        <rFont val="游ゴシック"/>
        <family val="2"/>
        <charset val="128"/>
        <scheme val="minor"/>
      </rPr>
      <t>液的工序)</t>
    </r>
    <phoneticPr fontId="1"/>
  </si>
  <si>
    <r>
      <t>b.焊</t>
    </r>
    <r>
      <rPr>
        <sz val="11"/>
        <color theme="1"/>
        <rFont val="游ゴシック"/>
        <family val="3"/>
        <charset val="134"/>
        <scheme val="minor"/>
      </rPr>
      <t>锡</t>
    </r>
    <r>
      <rPr>
        <sz val="11"/>
        <color theme="1"/>
        <rFont val="游ゴシック"/>
        <family val="2"/>
        <charset val="128"/>
        <scheme val="minor"/>
      </rPr>
      <t>的工序</t>
    </r>
    <phoneticPr fontId="1"/>
  </si>
  <si>
    <r>
      <t>c.在同一建筑物内使用佳能禁止、限制使用物</t>
    </r>
    <r>
      <rPr>
        <sz val="11"/>
        <color theme="1"/>
        <rFont val="游ゴシック"/>
        <family val="3"/>
        <charset val="134"/>
        <scheme val="minor"/>
      </rPr>
      <t>质</t>
    </r>
    <r>
      <rPr>
        <sz val="11"/>
        <color theme="1"/>
        <rFont val="游ゴシック"/>
        <family val="2"/>
        <charset val="128"/>
        <scheme val="minor"/>
      </rPr>
      <t>（2A、2B）的工序</t>
    </r>
    <phoneticPr fontId="1"/>
  </si>
  <si>
    <r>
      <t>4.使用开放式循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　</t>
    </r>
    <phoneticPr fontId="1"/>
  </si>
  <si>
    <t>Japanese</t>
  </si>
  <si>
    <t>English</t>
  </si>
  <si>
    <t>Chinese</t>
  </si>
  <si>
    <r>
      <t>请输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</si>
  <si>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不需要</t>
    </r>
    <r>
      <rPr>
        <sz val="11"/>
        <color theme="1"/>
        <rFont val="游ゴシック"/>
        <family val="3"/>
        <charset val="134"/>
        <scheme val="minor"/>
      </rPr>
      <t>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</si>
  <si>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佳能</t>
    </r>
    <r>
      <rPr>
        <sz val="11"/>
        <color theme="1"/>
        <rFont val="游ゴシック"/>
        <family val="3"/>
        <charset val="134"/>
        <scheme val="minor"/>
      </rPr>
      <t>输入栏</t>
    </r>
    <phoneticPr fontId="1"/>
  </si>
  <si>
    <t>Canon entry fields</t>
    <phoneticPr fontId="1"/>
  </si>
  <si>
    <t>キヤノン入力欄</t>
    <rPh sb="4" eb="6">
      <t>ニュウリョク</t>
    </rPh>
    <rPh sb="6" eb="7">
      <t>ラン</t>
    </rPh>
    <phoneticPr fontId="1"/>
  </si>
  <si>
    <t>1.組織・仕組み・ルールの変更</t>
    <phoneticPr fontId="1"/>
  </si>
  <si>
    <t>a.製造の環境マネジメントシステムに関する組織・仕組み・ルールの変更はありますか（前回の評価以後）</t>
    <phoneticPr fontId="1"/>
  </si>
  <si>
    <t>a.該当する環境関連法規制はありますか</t>
    <phoneticPr fontId="1"/>
  </si>
  <si>
    <t>b.法規制情報の最新化を実施していますか</t>
  </si>
  <si>
    <t>c.順守状況の確認を定期的に実施していますか</t>
  </si>
  <si>
    <t>d.必要な是正、予防を実施する仕組みがあり運用していますか</t>
  </si>
  <si>
    <t>a.水質に関する法規制の適用がありますか</t>
  </si>
  <si>
    <t>a.廃棄物に関する法規制の適用がありますか</t>
  </si>
  <si>
    <t>a.公的機関から改善命令/罰則等を受けましたか（前回の評価以後）</t>
    <phoneticPr fontId="1"/>
  </si>
  <si>
    <t>物質名(1)</t>
  </si>
  <si>
    <t>使用目的(1)</t>
  </si>
  <si>
    <t>使用量（kg/年 等）(1)</t>
  </si>
  <si>
    <t>廃絶年月(1)</t>
  </si>
  <si>
    <t>物質名(2)</t>
  </si>
  <si>
    <t>使用目的(2)</t>
  </si>
  <si>
    <t>使用量（kg/年 等）(2)</t>
  </si>
  <si>
    <t>廃絶年月(2)</t>
  </si>
  <si>
    <t>物質名(3)</t>
  </si>
  <si>
    <t>使用目的(3)</t>
  </si>
  <si>
    <t>使用量（kg/年 等）(3)</t>
  </si>
  <si>
    <t>廃絶年月(3)</t>
  </si>
  <si>
    <t>b.対策内容（化学物質を使用している場合に記載）</t>
  </si>
  <si>
    <t>a.環境負荷の調査</t>
  </si>
  <si>
    <t>b.環境関連法規制の調査</t>
  </si>
  <si>
    <t>c.製造環境影響物質の調査</t>
  </si>
  <si>
    <t>d.土壌・地下水汚染防止対策の調査</t>
  </si>
  <si>
    <t>責任と手順を定めて文書化している</t>
  </si>
  <si>
    <t>責任と手順にしたがった活動と記録をしている</t>
  </si>
  <si>
    <t>a方針の作成と周知</t>
    <phoneticPr fontId="1"/>
  </si>
  <si>
    <t>a.目標と実施計画の策定</t>
  </si>
  <si>
    <t>a.環境マネジメントシステムの管理責任者、目標達成のための手順の作成と周知</t>
    <phoneticPr fontId="1"/>
  </si>
  <si>
    <t>a.目標と実施計画および環境マネジメントシステムの評価・報告</t>
    <phoneticPr fontId="1"/>
  </si>
  <si>
    <t>a.マネジメントレビューと方針、目標と実施計画への反映</t>
    <phoneticPr fontId="1"/>
  </si>
  <si>
    <t>5.貴社の1次取引先への対応　（1）環境マネジメントシステム</t>
    <phoneticPr fontId="1"/>
  </si>
  <si>
    <t>a.環境マネジメントシステムの構築・運用を要求していますか</t>
  </si>
  <si>
    <t>b.パフォーマンスを満たしていることを確認していますか</t>
  </si>
  <si>
    <t>5.貴社の1次取引先への対応　（2）環境関連法規制</t>
    <phoneticPr fontId="1"/>
  </si>
  <si>
    <t>a.環境関連法規制が該当する1次取引先がありますか</t>
  </si>
  <si>
    <t>c.中国地域に所在している1次取引先がありますか</t>
  </si>
  <si>
    <t>5.貴社の1次取引先への対応　（3）公的機関からの改善命令/罰則等</t>
    <phoneticPr fontId="1"/>
  </si>
  <si>
    <t>キヤノン評価結果記入欄</t>
    <phoneticPr fontId="1"/>
  </si>
  <si>
    <t>製造環境の合否</t>
  </si>
  <si>
    <t>製造環境の改善要求</t>
  </si>
  <si>
    <t>1.Change of the organization, the system or the rule</t>
    <phoneticPr fontId="1"/>
  </si>
  <si>
    <t>a.Do you apply to laws and regulations for atmosphere?</t>
    <phoneticPr fontId="1"/>
  </si>
  <si>
    <t>b.Do you update an information of laws and regulations periodically?</t>
    <phoneticPr fontId="1"/>
  </si>
  <si>
    <t>c.Do you confirm the situation of compliance periodically?</t>
    <phoneticPr fontId="1"/>
  </si>
  <si>
    <t>d.Do you have a system for preventing it and correction it, and operate it?</t>
    <phoneticPr fontId="1"/>
  </si>
  <si>
    <t>a.Do you apply to laws and regulations for water?</t>
    <phoneticPr fontId="1"/>
  </si>
  <si>
    <t>a.Do you apply to laws and regulations for waste?</t>
    <phoneticPr fontId="1"/>
  </si>
  <si>
    <t>Name of the substance (1)</t>
  </si>
  <si>
    <t>Purpose of usage (1)</t>
  </si>
  <si>
    <t>Amount used (kg/year, etc.) (1)</t>
  </si>
  <si>
    <t>Year of abolishment (1)</t>
  </si>
  <si>
    <t>Name of the substance (2)</t>
  </si>
  <si>
    <t>Purpose of usage (2)</t>
  </si>
  <si>
    <t>Amount used (kg/year, etc.) (2)</t>
  </si>
  <si>
    <t>Year of abolishment (2)</t>
  </si>
  <si>
    <t>Name of the substance (3)</t>
  </si>
  <si>
    <t>Purpose of usage (3)</t>
  </si>
  <si>
    <t>Amount used (kg/year, etc.) (3)</t>
  </si>
  <si>
    <t>Year of abolishment (3)</t>
  </si>
  <si>
    <t>b.Do you record name, purpose and amount of usage of the substance listed in "1A Prohibited Substances" and have plan to abolish the usage of such substance?</t>
    <phoneticPr fontId="1"/>
  </si>
  <si>
    <t>a.To acquire the effective certification ISO14001(2015)</t>
    <phoneticPr fontId="1"/>
  </si>
  <si>
    <t>b.The latest update year</t>
    <phoneticPr fontId="1"/>
  </si>
  <si>
    <t xml:space="preserve">c.To acquire the effective certification（EMAS, EcoAction 21, KES Step2 and above) </t>
    <phoneticPr fontId="1"/>
  </si>
  <si>
    <t>d.The latest update year</t>
    <phoneticPr fontId="1"/>
  </si>
  <si>
    <t>a.Are there any changes of the organization, the system or the rule of the manufacturing environment management system?(since the previous evaluation)</t>
    <phoneticPr fontId="1"/>
  </si>
  <si>
    <t>a.Are there any applicable environment-related legislations?</t>
    <phoneticPr fontId="1"/>
  </si>
  <si>
    <t>a.Draw up and disseminate policy</t>
    <phoneticPr fontId="1"/>
  </si>
  <si>
    <t>a.Research on environmental burdens</t>
    <phoneticPr fontId="1"/>
  </si>
  <si>
    <t>b. Research on environment-related legislation</t>
    <phoneticPr fontId="1"/>
  </si>
  <si>
    <t>c.Research on substances impacting on manufacturing environment</t>
    <phoneticPr fontId="1"/>
  </si>
  <si>
    <t>d.Research on preventive measures against soil and groundwater pollution</t>
    <phoneticPr fontId="1"/>
  </si>
  <si>
    <t>a.Draw up goals and execution plans</t>
    <phoneticPr fontId="1"/>
  </si>
  <si>
    <t>a.Assign a person in charge and draw up and disseminate the procedures to achieve goals for the environmental management system</t>
    <phoneticPr fontId="1"/>
  </si>
  <si>
    <t>a.Evaluation and report on goals, implementation plan and environmental management system</t>
    <phoneticPr fontId="1"/>
  </si>
  <si>
    <t>a.Management review and policy. Incorporation in the goal and the implementation plan.</t>
    <phoneticPr fontId="1"/>
  </si>
  <si>
    <t>Define and document responsibility and procedures</t>
    <phoneticPr fontId="1"/>
  </si>
  <si>
    <t>Act and record in accordance with the responsibilities and the procedures</t>
    <phoneticPr fontId="1"/>
  </si>
  <si>
    <t>5.Actions toward your primary supplier (1) Environmental management system</t>
    <phoneticPr fontId="1"/>
  </si>
  <si>
    <t>a.Do you require them to establish and practice an environmental management system?</t>
    <phoneticPr fontId="1"/>
  </si>
  <si>
    <t>b.Do you confirm if they satisfy the performance?</t>
    <phoneticPr fontId="1"/>
  </si>
  <si>
    <t>5.Actions toward your primary supplier (2) Environment-related legislation</t>
    <phoneticPr fontId="1"/>
  </si>
  <si>
    <t>a.Do you have any primary supplier to which environment-related legislation is applicable?</t>
    <phoneticPr fontId="1"/>
  </si>
  <si>
    <t>b.Have you confirmed the name of the environment-related legislation that is applicable and its requirements, status of observance and decision criteria of observance?</t>
    <phoneticPr fontId="1"/>
  </si>
  <si>
    <t>c.Do you have any tier 1 supplier in China?</t>
    <phoneticPr fontId="1"/>
  </si>
  <si>
    <t>5.Actions toward your primary supplier (3)Improvement orders or penalty from the relevant public institutions</t>
    <phoneticPr fontId="1"/>
  </si>
  <si>
    <t>a.Have you required the supplier to provide information in case improvement orders or penalties from the relevant public institutions are received?</t>
    <phoneticPr fontId="1"/>
  </si>
  <si>
    <t xml:space="preserve">Canon's evaluation result </t>
    <phoneticPr fontId="1"/>
  </si>
  <si>
    <t>Pass or fail of production environment assessment</t>
    <phoneticPr fontId="1"/>
  </si>
  <si>
    <t>Require to improve the production environment</t>
  </si>
  <si>
    <r>
      <rPr>
        <sz val="11"/>
        <color theme="1"/>
        <rFont val="游ゴシック"/>
        <family val="3"/>
        <charset val="134"/>
        <scheme val="minor"/>
      </rPr>
      <t>语</t>
    </r>
    <r>
      <rPr>
        <sz val="11"/>
        <color theme="1"/>
        <rFont val="游ゴシック"/>
        <family val="3"/>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</si>
  <si>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3"/>
        <charset val="128"/>
        <scheme val="minor"/>
      </rPr>
      <t>（年月日）</t>
    </r>
    <phoneticPr fontId="1"/>
  </si>
  <si>
    <r>
      <t>佳能</t>
    </r>
    <r>
      <rPr>
        <sz val="11"/>
        <color theme="1"/>
        <rFont val="游ゴシック"/>
        <family val="3"/>
        <charset val="134"/>
        <scheme val="minor"/>
      </rPr>
      <t>备</t>
    </r>
    <r>
      <rPr>
        <sz val="11"/>
        <color theme="1"/>
        <rFont val="游ゴシック"/>
        <family val="3"/>
        <charset val="128"/>
        <scheme val="minor"/>
      </rPr>
      <t>考</t>
    </r>
    <r>
      <rPr>
        <sz val="11"/>
        <color theme="1"/>
        <rFont val="游ゴシック"/>
        <family val="3"/>
        <charset val="134"/>
        <scheme val="minor"/>
      </rPr>
      <t>栏</t>
    </r>
    <phoneticPr fontId="1"/>
  </si>
  <si>
    <r>
      <rPr>
        <sz val="11"/>
        <color theme="1"/>
        <rFont val="游ゴシック"/>
        <family val="3"/>
        <charset val="134"/>
        <scheme val="minor"/>
      </rPr>
      <t>备</t>
    </r>
    <r>
      <rPr>
        <sz val="11"/>
        <color theme="1"/>
        <rFont val="游ゴシック"/>
        <family val="3"/>
        <charset val="128"/>
        <scheme val="minor"/>
      </rPr>
      <t>考</t>
    </r>
  </si>
  <si>
    <r>
      <t>佳能</t>
    </r>
    <r>
      <rPr>
        <sz val="11"/>
        <color theme="1"/>
        <rFont val="游ゴシック"/>
        <family val="3"/>
        <charset val="134"/>
        <scheme val="minor"/>
      </rPr>
      <t>输</t>
    </r>
    <r>
      <rPr>
        <sz val="11"/>
        <color theme="1"/>
        <rFont val="游ゴシック"/>
        <family val="3"/>
        <charset val="128"/>
        <scheme val="minor"/>
      </rPr>
      <t>入</t>
    </r>
    <r>
      <rPr>
        <sz val="11"/>
        <color theme="1"/>
        <rFont val="游ゴシック"/>
        <family val="3"/>
        <charset val="134"/>
        <scheme val="minor"/>
      </rPr>
      <t>栏</t>
    </r>
    <phoneticPr fontId="1"/>
  </si>
  <si>
    <r>
      <t>1.</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规则变</t>
    </r>
    <r>
      <rPr>
        <sz val="11"/>
        <color theme="1"/>
        <rFont val="游ゴシック"/>
        <family val="3"/>
        <charset val="128"/>
        <scheme val="minor"/>
      </rPr>
      <t>更</t>
    </r>
    <phoneticPr fontId="1"/>
  </si>
  <si>
    <r>
      <t>明确</t>
    </r>
    <r>
      <rPr>
        <sz val="11"/>
        <color theme="1"/>
        <rFont val="游ゴシック"/>
        <family val="3"/>
        <charset val="134"/>
        <scheme val="minor"/>
      </rPr>
      <t>责</t>
    </r>
    <r>
      <rPr>
        <sz val="11"/>
        <color theme="1"/>
        <rFont val="游ゴシック"/>
        <family val="3"/>
        <charset val="128"/>
        <scheme val="minor"/>
      </rPr>
      <t>任和程序的文</t>
    </r>
    <r>
      <rPr>
        <sz val="11"/>
        <color theme="1"/>
        <rFont val="游ゴシック"/>
        <family val="3"/>
        <charset val="134"/>
        <scheme val="minor"/>
      </rPr>
      <t>书</t>
    </r>
    <r>
      <rPr>
        <sz val="11"/>
        <color theme="1"/>
        <rFont val="游ゴシック"/>
        <family val="3"/>
        <charset val="128"/>
        <scheme val="minor"/>
      </rPr>
      <t>化</t>
    </r>
    <phoneticPr fontId="1"/>
  </si>
  <si>
    <r>
      <t>按照</t>
    </r>
    <r>
      <rPr>
        <sz val="11"/>
        <color theme="1"/>
        <rFont val="游ゴシック"/>
        <family val="3"/>
        <charset val="134"/>
        <scheme val="minor"/>
      </rPr>
      <t>责</t>
    </r>
    <r>
      <rPr>
        <sz val="11"/>
        <color theme="1"/>
        <rFont val="游ゴシック"/>
        <family val="3"/>
        <charset val="128"/>
        <scheme val="minor"/>
      </rPr>
      <t>任和程序</t>
    </r>
    <r>
      <rPr>
        <sz val="11"/>
        <color theme="1"/>
        <rFont val="游ゴシック"/>
        <family val="3"/>
        <charset val="134"/>
        <scheme val="minor"/>
      </rPr>
      <t>进</t>
    </r>
    <r>
      <rPr>
        <sz val="11"/>
        <color theme="1"/>
        <rFont val="游ゴシック"/>
        <family val="3"/>
        <charset val="128"/>
        <scheme val="minor"/>
      </rPr>
      <t>行的活</t>
    </r>
    <r>
      <rPr>
        <sz val="11"/>
        <color theme="1"/>
        <rFont val="游ゴシック"/>
        <family val="3"/>
        <charset val="134"/>
        <scheme val="minor"/>
      </rPr>
      <t>动</t>
    </r>
    <r>
      <rPr>
        <sz val="11"/>
        <color theme="1"/>
        <rFont val="游ゴシック"/>
        <family val="3"/>
        <charset val="128"/>
        <scheme val="minor"/>
      </rPr>
      <t>和</t>
    </r>
    <r>
      <rPr>
        <sz val="11"/>
        <color theme="1"/>
        <rFont val="游ゴシック"/>
        <family val="3"/>
        <charset val="134"/>
        <scheme val="minor"/>
      </rPr>
      <t>记录</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</si>
  <si>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(1)</t>
    </r>
    <r>
      <rPr>
        <sz val="11"/>
        <color theme="1"/>
        <rFont val="游ゴシック"/>
        <family val="3"/>
        <charset val="134"/>
        <scheme val="minor"/>
      </rPr>
      <t>环</t>
    </r>
    <r>
      <rPr>
        <sz val="11"/>
        <color theme="1"/>
        <rFont val="游ゴシック"/>
        <family val="3"/>
        <charset val="128"/>
        <scheme val="minor"/>
      </rPr>
      <t>境管理体系</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</si>
  <si>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(2)</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phoneticPr fontId="1"/>
  </si>
  <si>
    <r>
      <t>5.</t>
    </r>
    <r>
      <rPr>
        <sz val="10.5"/>
        <color theme="1"/>
        <rFont val="游ゴシック"/>
        <family val="3"/>
        <charset val="134"/>
        <scheme val="minor"/>
      </rPr>
      <t>贵</t>
    </r>
    <r>
      <rPr>
        <sz val="10.5"/>
        <color theme="1"/>
        <rFont val="游ゴシック"/>
        <family val="3"/>
        <charset val="128"/>
        <scheme val="minor"/>
      </rPr>
      <t>司一次供</t>
    </r>
    <r>
      <rPr>
        <sz val="10.5"/>
        <color theme="1"/>
        <rFont val="游ゴシック"/>
        <family val="3"/>
        <charset val="134"/>
        <scheme val="minor"/>
      </rPr>
      <t>应</t>
    </r>
    <r>
      <rPr>
        <sz val="10.5"/>
        <color theme="1"/>
        <rFont val="游ゴシック"/>
        <family val="3"/>
        <charset val="128"/>
        <scheme val="minor"/>
      </rPr>
      <t>商的</t>
    </r>
    <r>
      <rPr>
        <sz val="10.5"/>
        <color theme="1"/>
        <rFont val="游ゴシック"/>
        <family val="3"/>
        <charset val="134"/>
        <scheme val="minor"/>
      </rPr>
      <t>对应</t>
    </r>
    <r>
      <rPr>
        <sz val="10.5"/>
        <color theme="1"/>
        <rFont val="游ゴシック"/>
        <family val="3"/>
        <charset val="128"/>
        <scheme val="minor"/>
      </rPr>
      <t xml:space="preserve">  (3)政府机构的改善命令/</t>
    </r>
    <r>
      <rPr>
        <sz val="10.5"/>
        <color theme="1"/>
        <rFont val="游ゴシック"/>
        <family val="3"/>
        <charset val="134"/>
        <scheme val="minor"/>
      </rPr>
      <t>责罚</t>
    </r>
    <r>
      <rPr>
        <sz val="10.5"/>
        <color theme="1"/>
        <rFont val="游ゴシック"/>
        <family val="3"/>
        <charset val="128"/>
        <scheme val="minor"/>
      </rPr>
      <t>等</t>
    </r>
    <phoneticPr fontId="1"/>
  </si>
  <si>
    <r>
      <t>佳能</t>
    </r>
    <r>
      <rPr>
        <sz val="11"/>
        <color theme="1"/>
        <rFont val="游ゴシック"/>
        <family val="3"/>
        <charset val="134"/>
        <scheme val="minor"/>
      </rPr>
      <t>评价结果记入栏</t>
    </r>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</si>
  <si>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</si>
  <si>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r>
      <t>制造</t>
    </r>
    <r>
      <rPr>
        <sz val="11"/>
        <color theme="1"/>
        <rFont val="游ゴシック"/>
        <family val="3"/>
        <charset val="134"/>
        <scheme val="minor"/>
      </rPr>
      <t>环境的改善要求</t>
    </r>
    <phoneticPr fontId="1"/>
  </si>
  <si>
    <t>言語選択</t>
    <rPh sb="2" eb="4">
      <t>センタク</t>
    </rPh>
    <phoneticPr fontId="1"/>
  </si>
  <si>
    <t>物质名（1）</t>
  </si>
  <si>
    <t>使用目的（1）</t>
  </si>
  <si>
    <t>使用量（kg/年 等）（1）</t>
  </si>
  <si>
    <t>废弃年月（1）</t>
  </si>
  <si>
    <t>物质名（2）</t>
  </si>
  <si>
    <t>使用目的（2）</t>
  </si>
  <si>
    <t>使用量（kg/年 等）（2）</t>
  </si>
  <si>
    <t>废弃年月（2）</t>
  </si>
  <si>
    <t>物质名（3）</t>
  </si>
  <si>
    <t>使用目的（3）</t>
  </si>
  <si>
    <t>使用量（kg/年 等）（3）</t>
  </si>
  <si>
    <t>废弃年月（3）</t>
  </si>
  <si>
    <t>b.“1A 使用禁止物質”の物質名、使用目的、使用量を記録し、廃絶計画がありますか</t>
    <phoneticPr fontId="1"/>
  </si>
  <si>
    <r>
      <t>c.EMAS</t>
    </r>
    <r>
      <rPr>
        <sz val="9"/>
        <rFont val="Arial Unicode MS"/>
        <family val="3"/>
        <charset val="128"/>
      </rPr>
      <t>、エコアクション</t>
    </r>
    <r>
      <rPr>
        <sz val="9"/>
        <rFont val="Arial"/>
        <family val="2"/>
      </rPr>
      <t>21</t>
    </r>
    <r>
      <rPr>
        <sz val="9"/>
        <rFont val="Arial Unicode MS"/>
        <family val="3"/>
        <charset val="128"/>
      </rPr>
      <t>、</t>
    </r>
    <r>
      <rPr>
        <sz val="9"/>
        <rFont val="Arial"/>
        <family val="2"/>
      </rPr>
      <t>KES Step2</t>
    </r>
    <r>
      <rPr>
        <sz val="9"/>
        <rFont val="Arial Unicode MS"/>
        <family val="3"/>
        <charset val="128"/>
      </rPr>
      <t>以上のいずれかを取得している</t>
    </r>
    <rPh sb="26" eb="28">
      <t>イジョウ</t>
    </rPh>
    <rPh sb="34" eb="36">
      <t>シュトク</t>
    </rPh>
    <phoneticPr fontId="13"/>
  </si>
  <si>
    <t>b.該当する環境関連法規制の名称、要求事項、遵守状況および遵守の判断理由を確認していますか</t>
    <phoneticPr fontId="1"/>
  </si>
  <si>
    <t>a.公的機関から改善命令/罰則等を受けた場合、貴社に対して情報提供するように要求していますか</t>
    <phoneticPr fontId="1"/>
  </si>
  <si>
    <t>a.Have you received any improvement orders or penalty from the relevant public institutions(since the previous evaluation)?</t>
    <phoneticPr fontId="1"/>
  </si>
  <si>
    <t>b.Detail of the measures (fill in when chemical substances are used)</t>
    <phoneticPr fontId="1"/>
  </si>
  <si>
    <r>
      <t>a.有</t>
    </r>
    <r>
      <rPr>
        <sz val="11"/>
        <color theme="1"/>
        <rFont val="游ゴシック"/>
        <family val="3"/>
        <charset val="134"/>
        <scheme val="minor"/>
      </rPr>
      <t>变</t>
    </r>
    <r>
      <rPr>
        <sz val="11"/>
        <color theme="1"/>
        <rFont val="游ゴシック"/>
        <family val="3"/>
        <charset val="128"/>
        <scheme val="minor"/>
      </rPr>
      <t>更制造</t>
    </r>
    <r>
      <rPr>
        <sz val="11"/>
        <color theme="1"/>
        <rFont val="游ゴシック"/>
        <family val="3"/>
        <charset val="134"/>
        <scheme val="minor"/>
      </rPr>
      <t>环</t>
    </r>
    <r>
      <rPr>
        <sz val="11"/>
        <color theme="1"/>
        <rFont val="游ゴシック"/>
        <family val="3"/>
        <charset val="128"/>
        <scheme val="minor"/>
      </rPr>
      <t>境管理体系相关的</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</si>
  <si>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a.有适用的</t>
    </r>
    <r>
      <rPr>
        <sz val="10.5"/>
        <rFont val="游ゴシック"/>
        <family val="3"/>
        <charset val="134"/>
        <scheme val="minor"/>
      </rPr>
      <t>环</t>
    </r>
    <r>
      <rPr>
        <sz val="10.5"/>
        <rFont val="游ゴシック"/>
        <family val="3"/>
        <charset val="128"/>
        <scheme val="minor"/>
      </rPr>
      <t>境相关的法律法</t>
    </r>
    <r>
      <rPr>
        <sz val="10.5"/>
        <rFont val="游ゴシック"/>
        <family val="3"/>
        <charset val="134"/>
        <scheme val="minor"/>
      </rPr>
      <t>规</t>
    </r>
    <r>
      <rPr>
        <sz val="10.5"/>
        <rFont val="游ゴシック"/>
        <family val="3"/>
        <charset val="128"/>
        <scheme val="minor"/>
      </rPr>
      <t>制度？</t>
    </r>
    <phoneticPr fontId="1"/>
  </si>
  <si>
    <r>
      <t>a.有关于大气的法律的适用</t>
    </r>
    <r>
      <rPr>
        <sz val="11"/>
        <color theme="1"/>
        <rFont val="游ゴシック"/>
        <family val="3"/>
        <charset val="134"/>
        <scheme val="minor"/>
      </rPr>
      <t>吗</t>
    </r>
    <r>
      <rPr>
        <sz val="11"/>
        <color theme="1"/>
        <rFont val="游ゴシック"/>
        <family val="3"/>
        <charset val="128"/>
        <scheme val="minor"/>
      </rPr>
      <t>？</t>
    </r>
    <phoneticPr fontId="1"/>
  </si>
  <si>
    <r>
      <t>b.正在</t>
    </r>
    <r>
      <rPr>
        <sz val="11"/>
        <color theme="1"/>
        <rFont val="游ゴシック"/>
        <family val="3"/>
        <charset val="134"/>
        <scheme val="minor"/>
      </rPr>
      <t>实</t>
    </r>
    <r>
      <rPr>
        <sz val="11"/>
        <color theme="1"/>
        <rFont val="游ゴシック"/>
        <family val="3"/>
        <charset val="128"/>
        <scheme val="minor"/>
      </rPr>
      <t>施法</t>
    </r>
    <r>
      <rPr>
        <sz val="11"/>
        <color theme="1"/>
        <rFont val="游ゴシック"/>
        <family val="3"/>
        <charset val="134"/>
        <scheme val="minor"/>
      </rPr>
      <t>规</t>
    </r>
    <r>
      <rPr>
        <sz val="11"/>
        <color theme="1"/>
        <rFont val="游ゴシック"/>
        <family val="3"/>
        <charset val="128"/>
        <scheme val="minor"/>
      </rPr>
      <t>制信息</t>
    </r>
    <r>
      <rPr>
        <sz val="11"/>
        <color theme="1"/>
        <rFont val="游ゴシック"/>
        <family val="3"/>
        <charset val="134"/>
        <scheme val="minor"/>
      </rPr>
      <t>变</t>
    </r>
    <r>
      <rPr>
        <sz val="11"/>
        <color theme="1"/>
        <rFont val="游ゴシック"/>
        <family val="3"/>
        <charset val="128"/>
        <scheme val="minor"/>
      </rPr>
      <t>成最新</t>
    </r>
    <r>
      <rPr>
        <sz val="11"/>
        <color theme="1"/>
        <rFont val="游ゴシック"/>
        <family val="3"/>
        <charset val="134"/>
        <scheme val="minor"/>
      </rPr>
      <t>吗</t>
    </r>
    <r>
      <rPr>
        <sz val="11"/>
        <color theme="1"/>
        <rFont val="游ゴシック"/>
        <family val="3"/>
        <charset val="128"/>
        <scheme val="minor"/>
      </rPr>
      <t>？</t>
    </r>
    <phoneticPr fontId="1"/>
  </si>
  <si>
    <r>
      <t>c.正在定期</t>
    </r>
    <r>
      <rPr>
        <sz val="11"/>
        <color theme="1"/>
        <rFont val="游ゴシック"/>
        <family val="3"/>
        <charset val="134"/>
        <scheme val="minor"/>
      </rPr>
      <t>实</t>
    </r>
    <r>
      <rPr>
        <sz val="11"/>
        <color theme="1"/>
        <rFont val="游ゴシック"/>
        <family val="3"/>
        <charset val="128"/>
        <scheme val="minor"/>
      </rPr>
      <t>施看守状况的确</t>
    </r>
    <r>
      <rPr>
        <sz val="11"/>
        <color theme="1"/>
        <rFont val="游ゴシック"/>
        <family val="3"/>
        <charset val="134"/>
        <scheme val="minor"/>
      </rPr>
      <t>认吗</t>
    </r>
    <r>
      <rPr>
        <sz val="11"/>
        <color theme="1"/>
        <rFont val="游ゴシック"/>
        <family val="3"/>
        <charset val="128"/>
        <scheme val="minor"/>
      </rPr>
      <t>？</t>
    </r>
    <phoneticPr fontId="1"/>
  </si>
  <si>
    <r>
      <t>d.</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实</t>
    </r>
    <r>
      <rPr>
        <sz val="11"/>
        <color theme="1"/>
        <rFont val="游ゴシック"/>
        <family val="3"/>
        <charset val="128"/>
        <scheme val="minor"/>
      </rPr>
      <t>施需要的</t>
    </r>
    <r>
      <rPr>
        <sz val="11"/>
        <color theme="1"/>
        <rFont val="游ゴシック"/>
        <family val="3"/>
        <charset val="134"/>
        <scheme val="minor"/>
      </rPr>
      <t>订</t>
    </r>
    <r>
      <rPr>
        <sz val="11"/>
        <color theme="1"/>
        <rFont val="游ゴシック"/>
        <family val="3"/>
        <charset val="128"/>
        <scheme val="minor"/>
      </rPr>
      <t>正,</t>
    </r>
    <r>
      <rPr>
        <sz val="11"/>
        <color theme="1"/>
        <rFont val="游ゴシック"/>
        <family val="3"/>
        <charset val="134"/>
        <scheme val="minor"/>
      </rPr>
      <t>预</t>
    </r>
    <r>
      <rPr>
        <sz val="11"/>
        <color theme="1"/>
        <rFont val="游ゴシック"/>
        <family val="3"/>
        <charset val="128"/>
        <scheme val="minor"/>
      </rPr>
      <t>防有,并且正运用</t>
    </r>
    <r>
      <rPr>
        <sz val="11"/>
        <color theme="1"/>
        <rFont val="游ゴシック"/>
        <family val="3"/>
        <charset val="134"/>
        <scheme val="minor"/>
      </rPr>
      <t>吗</t>
    </r>
    <r>
      <rPr>
        <sz val="11"/>
        <color theme="1"/>
        <rFont val="游ゴシック"/>
        <family val="3"/>
        <charset val="128"/>
        <scheme val="minor"/>
      </rPr>
      <t>？</t>
    </r>
    <phoneticPr fontId="1"/>
  </si>
  <si>
    <r>
      <t>a.有关于</t>
    </r>
    <r>
      <rPr>
        <sz val="11"/>
        <color theme="1"/>
        <rFont val="游ゴシック"/>
        <family val="3"/>
        <charset val="134"/>
        <scheme val="minor"/>
      </rPr>
      <t>废</t>
    </r>
    <r>
      <rPr>
        <sz val="11"/>
        <color theme="1"/>
        <rFont val="游ゴシック"/>
        <family val="3"/>
        <charset val="128"/>
        <scheme val="minor"/>
      </rPr>
      <t>弃物的法律的适用</t>
    </r>
    <r>
      <rPr>
        <sz val="11"/>
        <color theme="1"/>
        <rFont val="游ゴシック"/>
        <family val="3"/>
        <charset val="134"/>
        <scheme val="minor"/>
      </rPr>
      <t>吗</t>
    </r>
    <r>
      <rPr>
        <sz val="11"/>
        <color theme="1"/>
        <rFont val="游ゴシック"/>
        <family val="3"/>
        <charset val="128"/>
        <scheme val="minor"/>
      </rPr>
      <t>？</t>
    </r>
    <phoneticPr fontId="1"/>
  </si>
  <si>
    <r>
      <t>a.收到来自政府机关的改善命令/</t>
    </r>
    <r>
      <rPr>
        <sz val="11"/>
        <color theme="1"/>
        <rFont val="游ゴシック"/>
        <family val="3"/>
        <charset val="134"/>
        <scheme val="minor"/>
      </rPr>
      <t>惩罚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</si>
  <si>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b.</t>
    </r>
    <r>
      <rPr>
        <sz val="11"/>
        <color theme="1"/>
        <rFont val="游ゴシック"/>
        <family val="3"/>
        <charset val="134"/>
        <scheme val="minor"/>
      </rPr>
      <t>记录</t>
    </r>
    <r>
      <rPr>
        <sz val="11"/>
        <color theme="1"/>
        <rFont val="游ゴシック"/>
        <family val="3"/>
        <charset val="128"/>
        <scheme val="minor"/>
      </rPr>
      <t>“1A禁止使用物</t>
    </r>
    <r>
      <rPr>
        <sz val="11"/>
        <color theme="1"/>
        <rFont val="游ゴシック"/>
        <family val="3"/>
        <charset val="134"/>
        <scheme val="minor"/>
      </rPr>
      <t>质</t>
    </r>
    <r>
      <rPr>
        <sz val="11"/>
        <color theme="1"/>
        <rFont val="游ゴシック"/>
        <family val="3"/>
        <charset val="128"/>
        <scheme val="minor"/>
      </rPr>
      <t>”的物</t>
    </r>
    <r>
      <rPr>
        <sz val="11"/>
        <color theme="1"/>
        <rFont val="游ゴシック"/>
        <family val="3"/>
        <charset val="134"/>
        <scheme val="minor"/>
      </rPr>
      <t>质</t>
    </r>
    <r>
      <rPr>
        <sz val="11"/>
        <color theme="1"/>
        <rFont val="游ゴシック"/>
        <family val="3"/>
        <charset val="128"/>
        <scheme val="minor"/>
      </rPr>
      <t>名、使用目的，使用量，并且有</t>
    </r>
    <r>
      <rPr>
        <sz val="11"/>
        <color theme="1"/>
        <rFont val="游ゴシック"/>
        <family val="3"/>
        <charset val="134"/>
        <scheme val="minor"/>
      </rPr>
      <t>废</t>
    </r>
    <r>
      <rPr>
        <sz val="11"/>
        <color theme="1"/>
        <rFont val="游ゴシック"/>
        <family val="3"/>
        <charset val="128"/>
        <scheme val="minor"/>
      </rPr>
      <t>弃</t>
    </r>
    <r>
      <rPr>
        <sz val="11"/>
        <color theme="1"/>
        <rFont val="游ゴシック"/>
        <family val="3"/>
        <charset val="134"/>
        <scheme val="minor"/>
      </rPr>
      <t>计</t>
    </r>
    <r>
      <rPr>
        <sz val="11"/>
        <color theme="1"/>
        <rFont val="游ゴシック"/>
        <family val="3"/>
        <charset val="128"/>
        <scheme val="minor"/>
      </rPr>
      <t>划了</t>
    </r>
    <r>
      <rPr>
        <sz val="11"/>
        <color theme="1"/>
        <rFont val="游ゴシック"/>
        <family val="3"/>
        <charset val="134"/>
        <scheme val="minor"/>
      </rPr>
      <t>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</si>
  <si>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策内容(使用化学物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t>
    </r>
    <r>
      <rPr>
        <sz val="11"/>
        <color theme="1"/>
        <rFont val="游ゴシック"/>
        <family val="3"/>
        <charset val="134"/>
        <scheme val="minor"/>
      </rPr>
      <t>请</t>
    </r>
    <r>
      <rPr>
        <sz val="11"/>
        <color theme="1"/>
        <rFont val="游ゴシック"/>
        <family val="3"/>
        <charset val="128"/>
        <scheme val="minor"/>
      </rPr>
      <t>填写)</t>
    </r>
    <phoneticPr fontId="1"/>
  </si>
  <si>
    <r>
      <t>a.已</t>
    </r>
    <r>
      <rPr>
        <sz val="11"/>
        <color theme="1"/>
        <rFont val="游ゴシック"/>
        <family val="3"/>
        <charset val="134"/>
        <scheme val="minor"/>
      </rPr>
      <t>经</t>
    </r>
    <r>
      <rPr>
        <sz val="11"/>
        <color theme="1"/>
        <rFont val="游ゴシック"/>
        <family val="3"/>
        <charset val="128"/>
        <scheme val="minor"/>
      </rPr>
      <t>有效的ISO14001(2015)取得</t>
    </r>
    <phoneticPr fontId="1"/>
  </si>
  <si>
    <t>b.最后更新年</t>
    <phoneticPr fontId="1"/>
  </si>
  <si>
    <r>
      <t>c.已</t>
    </r>
    <r>
      <rPr>
        <sz val="11"/>
        <color theme="1"/>
        <rFont val="游ゴシック"/>
        <family val="3"/>
        <charset val="134"/>
        <scheme val="minor"/>
      </rPr>
      <t>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</si>
  <si>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t>d.最后更新年</t>
    <phoneticPr fontId="1"/>
  </si>
  <si>
    <r>
      <t>a.方</t>
    </r>
    <r>
      <rPr>
        <sz val="11"/>
        <color theme="1"/>
        <rFont val="游ゴシック"/>
        <family val="3"/>
        <charset val="134"/>
        <scheme val="minor"/>
      </rPr>
      <t>针</t>
    </r>
    <r>
      <rPr>
        <sz val="11"/>
        <color theme="1"/>
        <rFont val="游ゴシック"/>
        <family val="3"/>
        <charset val="128"/>
        <scheme val="minor"/>
      </rPr>
      <t>的作成和</t>
    </r>
    <r>
      <rPr>
        <sz val="11"/>
        <color theme="1"/>
        <rFont val="游ゴシック"/>
        <family val="3"/>
        <charset val="134"/>
        <scheme val="minor"/>
      </rPr>
      <t>传</t>
    </r>
    <r>
      <rPr>
        <sz val="11"/>
        <color theme="1"/>
        <rFont val="游ゴシック"/>
        <family val="3"/>
        <charset val="128"/>
        <scheme val="minor"/>
      </rPr>
      <t>达</t>
    </r>
    <phoneticPr fontId="1"/>
  </si>
  <si>
    <r>
      <t>a.</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负</t>
    </r>
    <r>
      <rPr>
        <sz val="11"/>
        <color theme="1"/>
        <rFont val="游ゴシック"/>
        <family val="3"/>
        <charset val="128"/>
        <scheme val="minor"/>
      </rPr>
      <t>荷的</t>
    </r>
    <r>
      <rPr>
        <sz val="11"/>
        <color theme="1"/>
        <rFont val="游ゴシック"/>
        <family val="3"/>
        <charset val="134"/>
        <scheme val="minor"/>
      </rPr>
      <t>调</t>
    </r>
    <r>
      <rPr>
        <sz val="11"/>
        <color theme="1"/>
        <rFont val="游ゴシック"/>
        <family val="3"/>
        <charset val="129"/>
        <scheme val="minor"/>
      </rPr>
      <t>查</t>
    </r>
    <phoneticPr fontId="1"/>
  </si>
  <si>
    <r>
      <t>b.</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法律法</t>
    </r>
    <r>
      <rPr>
        <sz val="11"/>
        <color theme="1"/>
        <rFont val="游ゴシック"/>
        <family val="3"/>
        <charset val="134"/>
        <scheme val="minor"/>
      </rPr>
      <t>规</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</si>
  <si>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c.制造</t>
    </r>
    <r>
      <rPr>
        <sz val="11"/>
        <color theme="1"/>
        <rFont val="游ゴシック"/>
        <family val="3"/>
        <charset val="134"/>
        <scheme val="minor"/>
      </rPr>
      <t>环</t>
    </r>
    <r>
      <rPr>
        <sz val="11"/>
        <color theme="1"/>
        <rFont val="游ゴシック"/>
        <family val="3"/>
        <charset val="128"/>
        <scheme val="minor"/>
      </rPr>
      <t>境影响物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</si>
  <si>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d.土壤·地下水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策的</t>
    </r>
    <r>
      <rPr>
        <sz val="11"/>
        <color theme="1"/>
        <rFont val="游ゴシック"/>
        <family val="3"/>
        <charset val="134"/>
        <scheme val="minor"/>
      </rPr>
      <t>调</t>
    </r>
    <r>
      <rPr>
        <sz val="11"/>
        <color theme="1"/>
        <rFont val="游ゴシック"/>
        <family val="3"/>
        <charset val="129"/>
        <scheme val="minor"/>
      </rPr>
      <t>查</t>
    </r>
    <phoneticPr fontId="1"/>
  </si>
  <si>
    <r>
      <t>a.目</t>
    </r>
    <r>
      <rPr>
        <sz val="10.5"/>
        <rFont val="游ゴシック"/>
        <family val="3"/>
        <charset val="134"/>
        <scheme val="minor"/>
      </rPr>
      <t>标</t>
    </r>
    <r>
      <rPr>
        <sz val="10.5"/>
        <rFont val="游ゴシック"/>
        <family val="3"/>
        <charset val="128"/>
        <scheme val="minor"/>
      </rPr>
      <t>和</t>
    </r>
    <r>
      <rPr>
        <sz val="10.5"/>
        <rFont val="游ゴシック"/>
        <family val="3"/>
        <charset val="134"/>
        <scheme val="minor"/>
      </rPr>
      <t>实</t>
    </r>
    <r>
      <rPr>
        <sz val="10.5"/>
        <rFont val="游ゴシック"/>
        <family val="3"/>
        <charset val="128"/>
        <scheme val="minor"/>
      </rPr>
      <t>施</t>
    </r>
    <r>
      <rPr>
        <sz val="10.5"/>
        <rFont val="游ゴシック"/>
        <family val="3"/>
        <charset val="134"/>
        <scheme val="minor"/>
      </rPr>
      <t>计</t>
    </r>
    <r>
      <rPr>
        <sz val="10.5"/>
        <rFont val="游ゴシック"/>
        <family val="3"/>
        <charset val="128"/>
        <scheme val="minor"/>
      </rPr>
      <t>划的制定</t>
    </r>
    <phoneticPr fontId="1"/>
  </si>
  <si>
    <r>
      <t>a.</t>
    </r>
    <r>
      <rPr>
        <sz val="11"/>
        <color theme="1"/>
        <rFont val="游ゴシック"/>
        <family val="3"/>
        <charset val="134"/>
        <scheme val="minor"/>
      </rPr>
      <t>环</t>
    </r>
    <r>
      <rPr>
        <sz val="11"/>
        <color theme="1"/>
        <rFont val="游ゴシック"/>
        <family val="3"/>
        <charset val="128"/>
        <scheme val="minor"/>
      </rPr>
      <t>境管理体系的管理</t>
    </r>
    <r>
      <rPr>
        <sz val="11"/>
        <color theme="1"/>
        <rFont val="游ゴシック"/>
        <family val="3"/>
        <charset val="134"/>
        <scheme val="minor"/>
      </rPr>
      <t>责</t>
    </r>
    <r>
      <rPr>
        <sz val="11"/>
        <color theme="1"/>
        <rFont val="游ゴシック"/>
        <family val="3"/>
        <charset val="128"/>
        <scheme val="minor"/>
      </rPr>
      <t>任者目</t>
    </r>
    <r>
      <rPr>
        <sz val="11"/>
        <color theme="1"/>
        <rFont val="游ゴシック"/>
        <family val="3"/>
        <charset val="134"/>
        <scheme val="minor"/>
      </rPr>
      <t>标</t>
    </r>
    <r>
      <rPr>
        <sz val="11"/>
        <color theme="1"/>
        <rFont val="游ゴシック"/>
        <family val="3"/>
        <charset val="128"/>
        <scheme val="minor"/>
      </rPr>
      <t>达成的操作手册的作成和</t>
    </r>
    <r>
      <rPr>
        <sz val="11"/>
        <color theme="1"/>
        <rFont val="游ゴシック"/>
        <family val="3"/>
        <charset val="134"/>
        <scheme val="minor"/>
      </rPr>
      <t>传</t>
    </r>
    <r>
      <rPr>
        <sz val="11"/>
        <color theme="1"/>
        <rFont val="游ゴシック"/>
        <family val="3"/>
        <charset val="128"/>
        <scheme val="minor"/>
      </rPr>
      <t>达</t>
    </r>
    <phoneticPr fontId="1"/>
  </si>
  <si>
    <r>
      <t>a.目</t>
    </r>
    <r>
      <rPr>
        <sz val="11"/>
        <color theme="1"/>
        <rFont val="游ゴシック"/>
        <family val="3"/>
        <charset val="134"/>
        <scheme val="minor"/>
      </rPr>
      <t>标</t>
    </r>
    <r>
      <rPr>
        <sz val="11"/>
        <color theme="1"/>
        <rFont val="游ゴシック"/>
        <family val="3"/>
        <charset val="128"/>
        <scheme val="minor"/>
      </rPr>
      <t>、</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划以及</t>
    </r>
    <r>
      <rPr>
        <sz val="11"/>
        <color theme="1"/>
        <rFont val="游ゴシック"/>
        <family val="3"/>
        <charset val="134"/>
        <scheme val="minor"/>
      </rPr>
      <t>环</t>
    </r>
    <r>
      <rPr>
        <sz val="11"/>
        <color theme="1"/>
        <rFont val="游ゴシック"/>
        <family val="3"/>
        <charset val="128"/>
        <scheme val="minor"/>
      </rPr>
      <t>境管理体系的</t>
    </r>
    <r>
      <rPr>
        <sz val="11"/>
        <color theme="1"/>
        <rFont val="游ゴシック"/>
        <family val="3"/>
        <charset val="134"/>
        <scheme val="minor"/>
      </rPr>
      <t>评</t>
    </r>
    <r>
      <rPr>
        <sz val="11"/>
        <color theme="1"/>
        <rFont val="游ゴシック"/>
        <family val="3"/>
        <charset val="128"/>
        <scheme val="minor"/>
      </rPr>
      <t>价·</t>
    </r>
    <r>
      <rPr>
        <sz val="11"/>
        <color theme="1"/>
        <rFont val="游ゴシック"/>
        <family val="3"/>
        <charset val="134"/>
        <scheme val="minor"/>
      </rPr>
      <t>报</t>
    </r>
    <r>
      <rPr>
        <sz val="11"/>
        <color theme="1"/>
        <rFont val="游ゴシック"/>
        <family val="3"/>
        <charset val="128"/>
        <scheme val="minor"/>
      </rPr>
      <t>告</t>
    </r>
    <phoneticPr fontId="1"/>
  </si>
  <si>
    <r>
      <t>a.</t>
    </r>
    <r>
      <rPr>
        <sz val="11"/>
        <color theme="1"/>
        <rFont val="游ゴシック"/>
        <family val="3"/>
        <charset val="134"/>
        <scheme val="minor"/>
      </rPr>
      <t>环</t>
    </r>
    <r>
      <rPr>
        <sz val="11"/>
        <color theme="1"/>
        <rFont val="游ゴシック"/>
        <family val="3"/>
        <charset val="128"/>
        <scheme val="minor"/>
      </rPr>
      <t>境管理</t>
    </r>
    <r>
      <rPr>
        <sz val="11"/>
        <color theme="1"/>
        <rFont val="游ゴシック"/>
        <family val="3"/>
        <charset val="134"/>
        <scheme val="minor"/>
      </rPr>
      <t>评审</t>
    </r>
    <r>
      <rPr>
        <sz val="11"/>
        <color theme="1"/>
        <rFont val="游ゴシック"/>
        <family val="3"/>
        <charset val="128"/>
        <scheme val="minor"/>
      </rPr>
      <t>·方</t>
    </r>
    <r>
      <rPr>
        <sz val="11"/>
        <color theme="1"/>
        <rFont val="游ゴシック"/>
        <family val="3"/>
        <charset val="134"/>
        <scheme val="minor"/>
      </rPr>
      <t>针</t>
    </r>
    <r>
      <rPr>
        <sz val="11"/>
        <color theme="1"/>
        <rFont val="游ゴシック"/>
        <family val="3"/>
        <charset val="128"/>
        <scheme val="minor"/>
      </rPr>
      <t>·目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划的反映</t>
    </r>
    <phoneticPr fontId="1"/>
  </si>
  <si>
    <r>
      <t>a.要求建立·运用</t>
    </r>
    <r>
      <rPr>
        <sz val="11"/>
        <color theme="1"/>
        <rFont val="游ゴシック"/>
        <family val="3"/>
        <charset val="134"/>
        <scheme val="minor"/>
      </rPr>
      <t>环</t>
    </r>
    <r>
      <rPr>
        <sz val="11"/>
        <color theme="1"/>
        <rFont val="游ゴシック"/>
        <family val="3"/>
        <charset val="128"/>
        <scheme val="minor"/>
      </rPr>
      <t>境管理体系了</t>
    </r>
    <r>
      <rPr>
        <sz val="11"/>
        <color theme="1"/>
        <rFont val="游ゴシック"/>
        <family val="3"/>
        <charset val="134"/>
        <scheme val="minor"/>
      </rPr>
      <t>吗</t>
    </r>
    <r>
      <rPr>
        <sz val="11"/>
        <color theme="1"/>
        <rFont val="游ゴシック"/>
        <family val="3"/>
        <charset val="128"/>
        <scheme val="minor"/>
      </rPr>
      <t>？</t>
    </r>
    <phoneticPr fontId="1"/>
  </si>
  <si>
    <r>
      <t>b.确</t>
    </r>
    <r>
      <rPr>
        <sz val="11"/>
        <color theme="1"/>
        <rFont val="游ゴシック"/>
        <family val="3"/>
        <charset val="134"/>
        <scheme val="minor"/>
      </rPr>
      <t>认满</t>
    </r>
    <r>
      <rPr>
        <sz val="11"/>
        <color theme="1"/>
        <rFont val="游ゴシック"/>
        <family val="3"/>
        <charset val="128"/>
        <scheme val="minor"/>
      </rPr>
      <t>足</t>
    </r>
    <r>
      <rPr>
        <sz val="11"/>
        <color theme="1"/>
        <rFont val="游ゴシック"/>
        <family val="3"/>
        <charset val="134"/>
        <scheme val="minor"/>
      </rPr>
      <t>绩</t>
    </r>
    <r>
      <rPr>
        <sz val="11"/>
        <color theme="1"/>
        <rFont val="游ゴシック"/>
        <family val="3"/>
        <charset val="128"/>
        <scheme val="minor"/>
      </rPr>
      <t>效了</t>
    </r>
    <r>
      <rPr>
        <sz val="11"/>
        <color theme="1"/>
        <rFont val="游ゴシック"/>
        <family val="3"/>
        <charset val="134"/>
        <scheme val="minor"/>
      </rPr>
      <t>吗</t>
    </r>
    <r>
      <rPr>
        <sz val="11"/>
        <color theme="1"/>
        <rFont val="游ゴシック"/>
        <family val="3"/>
        <charset val="128"/>
        <scheme val="minor"/>
      </rPr>
      <t>？</t>
    </r>
    <phoneticPr fontId="1"/>
  </si>
  <si>
    <r>
      <t>a.一次供</t>
    </r>
    <r>
      <rPr>
        <sz val="11"/>
        <color theme="1"/>
        <rFont val="游ゴシック"/>
        <family val="3"/>
        <charset val="134"/>
        <scheme val="minor"/>
      </rPr>
      <t>应</t>
    </r>
    <r>
      <rPr>
        <sz val="11"/>
        <color theme="1"/>
        <rFont val="游ゴシック"/>
        <family val="3"/>
        <charset val="128"/>
        <scheme val="minor"/>
      </rPr>
      <t>商涉及到</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</si>
  <si>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于符合</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t>
    </r>
    <r>
      <rPr>
        <sz val="11"/>
        <color theme="1"/>
        <rFont val="游ゴシック"/>
        <family val="3"/>
        <charset val="128"/>
        <scheme val="minor"/>
      </rPr>
      <t>的一次供</t>
    </r>
    <r>
      <rPr>
        <sz val="11"/>
        <color theme="1"/>
        <rFont val="游ゴシック"/>
        <family val="3"/>
        <charset val="134"/>
        <scheme val="minor"/>
      </rPr>
      <t>应</t>
    </r>
    <r>
      <rPr>
        <sz val="11"/>
        <color theme="1"/>
        <rFont val="游ゴシック"/>
        <family val="3"/>
        <charset val="128"/>
        <scheme val="minor"/>
      </rPr>
      <t>商确</t>
    </r>
    <r>
      <rPr>
        <sz val="11"/>
        <color theme="1"/>
        <rFont val="游ゴシック"/>
        <family val="3"/>
        <charset val="134"/>
        <scheme val="minor"/>
      </rPr>
      <t>认</t>
    </r>
    <r>
      <rPr>
        <sz val="11"/>
        <color theme="1"/>
        <rFont val="游ゴシック"/>
        <family val="3"/>
        <charset val="128"/>
        <scheme val="minor"/>
      </rPr>
      <t>了</t>
    </r>
    <r>
      <rPr>
        <sz val="11"/>
        <color theme="1"/>
        <rFont val="游ゴシック"/>
        <family val="3"/>
        <charset val="134"/>
        <scheme val="minor"/>
      </rPr>
      <t>该</t>
    </r>
    <r>
      <rPr>
        <sz val="11"/>
        <color theme="1"/>
        <rFont val="游ゴシック"/>
        <family val="3"/>
        <charset val="128"/>
        <scheme val="minor"/>
      </rPr>
      <t>名称、要求事</t>
    </r>
    <r>
      <rPr>
        <sz val="11"/>
        <color theme="1"/>
        <rFont val="游ゴシック"/>
        <family val="3"/>
        <charset val="134"/>
        <scheme val="minor"/>
      </rPr>
      <t>项</t>
    </r>
    <r>
      <rPr>
        <sz val="11"/>
        <color theme="1"/>
        <rFont val="游ゴシック"/>
        <family val="3"/>
        <charset val="128"/>
        <scheme val="minor"/>
      </rPr>
      <t>、遵守状况及其遵守的判断理由了</t>
    </r>
    <r>
      <rPr>
        <sz val="11"/>
        <color theme="1"/>
        <rFont val="游ゴシック"/>
        <family val="3"/>
        <charset val="134"/>
        <scheme val="minor"/>
      </rPr>
      <t>吗</t>
    </r>
    <r>
      <rPr>
        <sz val="11"/>
        <color theme="1"/>
        <rFont val="游ゴシック"/>
        <family val="3"/>
        <charset val="128"/>
        <scheme val="minor"/>
      </rPr>
      <t>？</t>
    </r>
    <phoneticPr fontId="1"/>
  </si>
  <si>
    <r>
      <t>c.</t>
    </r>
    <r>
      <rPr>
        <sz val="11"/>
        <color theme="1"/>
        <rFont val="游ゴシック"/>
        <family val="3"/>
        <charset val="134"/>
        <scheme val="minor"/>
      </rPr>
      <t>贵</t>
    </r>
    <r>
      <rPr>
        <sz val="11"/>
        <color theme="1"/>
        <rFont val="游ゴシック"/>
        <family val="3"/>
        <charset val="128"/>
        <scheme val="minor"/>
      </rPr>
      <t>司的一次供</t>
    </r>
    <r>
      <rPr>
        <sz val="11"/>
        <color theme="1"/>
        <rFont val="游ゴシック"/>
        <family val="3"/>
        <charset val="134"/>
        <scheme val="minor"/>
      </rPr>
      <t>应</t>
    </r>
    <r>
      <rPr>
        <sz val="11"/>
        <color theme="1"/>
        <rFont val="游ゴシック"/>
        <family val="3"/>
        <charset val="128"/>
        <scheme val="minor"/>
      </rPr>
      <t>商在中国地区</t>
    </r>
    <r>
      <rPr>
        <sz val="11"/>
        <color theme="1"/>
        <rFont val="游ゴシック"/>
        <family val="3"/>
        <charset val="134"/>
        <scheme val="minor"/>
      </rPr>
      <t>吗</t>
    </r>
    <r>
      <rPr>
        <sz val="11"/>
        <color theme="1"/>
        <rFont val="游ゴシック"/>
        <family val="3"/>
        <charset val="128"/>
        <scheme val="minor"/>
      </rPr>
      <t>？</t>
    </r>
    <phoneticPr fontId="1"/>
  </si>
  <si>
    <r>
      <t>a.受到政府机构的改善命令/</t>
    </r>
    <r>
      <rPr>
        <sz val="11"/>
        <color theme="1"/>
        <rFont val="游ゴシック"/>
        <family val="3"/>
        <charset val="134"/>
        <scheme val="minor"/>
      </rPr>
      <t>责罚</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合，要求向</t>
    </r>
    <r>
      <rPr>
        <sz val="11"/>
        <color theme="1"/>
        <rFont val="游ゴシック"/>
        <family val="3"/>
        <charset val="134"/>
        <scheme val="minor"/>
      </rPr>
      <t>贵</t>
    </r>
    <r>
      <rPr>
        <sz val="11"/>
        <color theme="1"/>
        <rFont val="游ゴシック"/>
        <family val="3"/>
        <charset val="128"/>
        <scheme val="minor"/>
      </rPr>
      <t>司提供信息了</t>
    </r>
    <r>
      <rPr>
        <sz val="11"/>
        <color theme="1"/>
        <rFont val="游ゴシック"/>
        <family val="3"/>
        <charset val="134"/>
        <scheme val="minor"/>
      </rPr>
      <t>吗</t>
    </r>
    <r>
      <rPr>
        <sz val="11"/>
        <color theme="1"/>
        <rFont val="游ゴシック"/>
        <family val="3"/>
        <charset val="128"/>
        <scheme val="minor"/>
      </rPr>
      <t>？</t>
    </r>
    <phoneticPr fontId="1"/>
  </si>
  <si>
    <t>Select Language Preference Here.</t>
    <phoneticPr fontId="1"/>
  </si>
  <si>
    <t>環境評価判定シート</t>
    <phoneticPr fontId="1"/>
  </si>
  <si>
    <t>法人コード</t>
  </si>
  <si>
    <t>法人コード</t>
    <phoneticPr fontId="1"/>
  </si>
  <si>
    <t>業態</t>
  </si>
  <si>
    <t>業態</t>
    <phoneticPr fontId="1"/>
  </si>
  <si>
    <t>基準書Ver</t>
    <phoneticPr fontId="1"/>
  </si>
  <si>
    <t>判定年月</t>
    <phoneticPr fontId="1"/>
  </si>
  <si>
    <t>評価実施年度</t>
    <phoneticPr fontId="1"/>
  </si>
  <si>
    <t>環境評価</t>
    <phoneticPr fontId="1"/>
  </si>
  <si>
    <t>評価窓口</t>
    <phoneticPr fontId="1"/>
  </si>
  <si>
    <t>評価結果（総合判定）</t>
    <phoneticPr fontId="1"/>
  </si>
  <si>
    <t>承認</t>
    <phoneticPr fontId="1"/>
  </si>
  <si>
    <t>検討</t>
    <phoneticPr fontId="1"/>
  </si>
  <si>
    <t>作成</t>
    <phoneticPr fontId="1"/>
  </si>
  <si>
    <t>I.環境基本</t>
    <phoneticPr fontId="1"/>
  </si>
  <si>
    <t>キヤノン評価結果</t>
    <phoneticPr fontId="1"/>
  </si>
  <si>
    <t>評価会社名</t>
  </si>
  <si>
    <t>評価事業所所在地</t>
  </si>
  <si>
    <t>第三者認証機関の認証取得状況</t>
  </si>
  <si>
    <t>ISO14001（2015）を取得している</t>
  </si>
  <si>
    <t>EMAS、エコアクション21、KES Step2以上のいずれかを取得している</t>
  </si>
  <si>
    <t>II.製造環境</t>
  </si>
  <si>
    <t>III.製品環境</t>
  </si>
  <si>
    <t>製品環境の合否</t>
  </si>
  <si>
    <t>製品環境の「適合」項目数</t>
  </si>
  <si>
    <t>製品環境の「準適合」項目数</t>
  </si>
  <si>
    <t>製品環境の「不適合」項目数</t>
  </si>
  <si>
    <t>製品環境の「非該当」項目数</t>
  </si>
  <si>
    <t>コメント</t>
  </si>
  <si>
    <t>Corporation Code</t>
  </si>
  <si>
    <t>Corporation Code</t>
    <phoneticPr fontId="1"/>
  </si>
  <si>
    <t>Supplier Environmental Evaluation Judgment Sheet</t>
  </si>
  <si>
    <t>Type of business</t>
    <phoneticPr fontId="1"/>
  </si>
  <si>
    <t>Version of Green Procurement Standard</t>
    <phoneticPr fontId="1"/>
  </si>
  <si>
    <t>Evaluation judgment(Comprehensive judgment)</t>
    <phoneticPr fontId="1"/>
  </si>
  <si>
    <t>Survey implementation FY</t>
    <phoneticPr fontId="1"/>
  </si>
  <si>
    <t>Environmental Evaluation</t>
    <phoneticPr fontId="1"/>
  </si>
  <si>
    <t>Approved by</t>
    <phoneticPr fontId="1"/>
  </si>
  <si>
    <t>Checked by</t>
    <phoneticPr fontId="1"/>
  </si>
  <si>
    <t>Prepared by</t>
    <phoneticPr fontId="1"/>
  </si>
  <si>
    <t>Canon evaluation results</t>
    <phoneticPr fontId="1"/>
  </si>
  <si>
    <t>I.Environmental Basics</t>
    <phoneticPr fontId="1"/>
  </si>
  <si>
    <t>Type of business</t>
    <phoneticPr fontId="1"/>
  </si>
  <si>
    <t>Name of the company for evaluation</t>
    <phoneticPr fontId="1"/>
  </si>
  <si>
    <t>English</t>
    <phoneticPr fontId="1"/>
  </si>
  <si>
    <t>Local Language</t>
    <phoneticPr fontId="1"/>
  </si>
  <si>
    <t>Location of the manufacturing base for evaluation</t>
    <phoneticPr fontId="1"/>
  </si>
  <si>
    <t>Group evaluation</t>
    <phoneticPr fontId="1"/>
  </si>
  <si>
    <t>Group answer</t>
    <phoneticPr fontId="1"/>
  </si>
  <si>
    <t>Status of certification by a third assessment body</t>
    <phoneticPr fontId="1"/>
  </si>
  <si>
    <t>To acquire the effective certification ISO14001(2015)</t>
    <phoneticPr fontId="1"/>
  </si>
  <si>
    <t xml:space="preserve">To acquire the effective certification（EMAS, EcoAction 21, KES Step2 and above) </t>
    <phoneticPr fontId="1"/>
  </si>
  <si>
    <t>II.Production environment</t>
    <phoneticPr fontId="1"/>
  </si>
  <si>
    <t>製造環境の合否</t>
    <phoneticPr fontId="1"/>
  </si>
  <si>
    <t>Pass or fail of production environment assessment</t>
    <phoneticPr fontId="1"/>
  </si>
  <si>
    <t>Require to improve the production environment</t>
    <phoneticPr fontId="1"/>
  </si>
  <si>
    <t>III.Product environment</t>
    <phoneticPr fontId="1"/>
  </si>
  <si>
    <t>Pass or fail of product environment assessment</t>
    <phoneticPr fontId="1"/>
  </si>
  <si>
    <t>The number of items of "Conformance (compliance)" in the product environment</t>
    <phoneticPr fontId="1"/>
  </si>
  <si>
    <t>The number of items of "Partial Conformance (semi compliance)" in the product environment</t>
    <phoneticPr fontId="1"/>
  </si>
  <si>
    <t>The number of items of "Nonconformance (non conformity)" in the product environment</t>
    <phoneticPr fontId="1"/>
  </si>
  <si>
    <t>The number of items of "Non Applicable (not applicable)" in the product environment</t>
    <phoneticPr fontId="1"/>
  </si>
  <si>
    <t>Reasons for exclusion</t>
    <phoneticPr fontId="1"/>
  </si>
  <si>
    <t>Comment</t>
    <phoneticPr fontId="1"/>
  </si>
  <si>
    <r>
      <rPr>
        <sz val="11"/>
        <color theme="1"/>
        <rFont val="游ゴシック"/>
        <family val="3"/>
        <charset val="134"/>
        <scheme val="minor"/>
      </rP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价判定表</t>
    </r>
    <phoneticPr fontId="1"/>
  </si>
  <si>
    <r>
      <t>法人代</t>
    </r>
    <r>
      <rPr>
        <sz val="11"/>
        <color theme="1"/>
        <rFont val="游ゴシック"/>
        <family val="3"/>
        <charset val="134"/>
        <scheme val="minor"/>
      </rPr>
      <t>码</t>
    </r>
    <phoneticPr fontId="1"/>
  </si>
  <si>
    <t>业态</t>
    <phoneticPr fontId="1"/>
  </si>
  <si>
    <r>
      <t>标</t>
    </r>
    <r>
      <rPr>
        <sz val="11"/>
        <color theme="1"/>
        <rFont val="游ゴシック"/>
        <family val="3"/>
        <charset val="128"/>
        <scheme val="minor"/>
      </rPr>
      <t>准</t>
    </r>
    <r>
      <rPr>
        <sz val="11"/>
        <color theme="1"/>
        <rFont val="游ゴシック"/>
        <family val="3"/>
        <charset val="134"/>
        <scheme val="minor"/>
      </rPr>
      <t>书</t>
    </r>
    <r>
      <rPr>
        <sz val="11"/>
        <color theme="1"/>
        <rFont val="游ゴシック"/>
        <family val="3"/>
        <charset val="128"/>
        <scheme val="minor"/>
      </rPr>
      <t>版本</t>
    </r>
    <phoneticPr fontId="1"/>
  </si>
  <si>
    <r>
      <t>环</t>
    </r>
    <r>
      <rPr>
        <sz val="11"/>
        <color theme="1"/>
        <rFont val="游ゴシック"/>
        <family val="3"/>
        <charset val="128"/>
        <scheme val="minor"/>
      </rPr>
      <t>境</t>
    </r>
    <r>
      <rPr>
        <sz val="11"/>
        <color theme="1"/>
        <rFont val="游ゴシック"/>
        <family val="3"/>
        <charset val="134"/>
        <scheme val="minor"/>
      </rPr>
      <t>评</t>
    </r>
    <r>
      <rPr>
        <sz val="11"/>
        <color theme="1"/>
        <rFont val="游ゴシック"/>
        <family val="3"/>
        <charset val="128"/>
        <scheme val="minor"/>
      </rPr>
      <t>价</t>
    </r>
    <phoneticPr fontId="1"/>
  </si>
  <si>
    <r>
      <t>评</t>
    </r>
    <r>
      <rPr>
        <sz val="11"/>
        <color theme="1"/>
        <rFont val="游ゴシック"/>
        <family val="3"/>
        <charset val="128"/>
        <scheme val="minor"/>
      </rPr>
      <t>价判定（</t>
    </r>
    <r>
      <rPr>
        <sz val="11"/>
        <color theme="1"/>
        <rFont val="游ゴシック"/>
        <family val="3"/>
        <charset val="134"/>
        <scheme val="minor"/>
      </rPr>
      <t>综</t>
    </r>
    <r>
      <rPr>
        <sz val="11"/>
        <color theme="1"/>
        <rFont val="游ゴシック"/>
        <family val="3"/>
        <charset val="128"/>
        <scheme val="minor"/>
      </rPr>
      <t>合判断）</t>
    </r>
    <phoneticPr fontId="1"/>
  </si>
  <si>
    <t>批准</t>
    <phoneticPr fontId="1"/>
  </si>
  <si>
    <t>研讨</t>
    <phoneticPr fontId="1"/>
  </si>
  <si>
    <r>
      <t>负责</t>
    </r>
    <r>
      <rPr>
        <sz val="11"/>
        <color theme="1"/>
        <rFont val="游ゴシック"/>
        <family val="3"/>
        <charset val="128"/>
        <scheme val="minor"/>
      </rPr>
      <t>人</t>
    </r>
    <phoneticPr fontId="1"/>
  </si>
  <si>
    <r>
      <t>I.</t>
    </r>
    <r>
      <rPr>
        <sz val="11"/>
        <color theme="1"/>
        <rFont val="游ゴシック"/>
        <family val="3"/>
        <charset val="134"/>
        <scheme val="minor"/>
      </rPr>
      <t>环</t>
    </r>
    <r>
      <rPr>
        <sz val="11"/>
        <color theme="1"/>
        <rFont val="游ゴシック"/>
        <family val="2"/>
        <charset val="128"/>
        <scheme val="minor"/>
      </rPr>
      <t>境基本</t>
    </r>
    <phoneticPr fontId="1"/>
  </si>
  <si>
    <r>
      <t>佳能评</t>
    </r>
    <r>
      <rPr>
        <sz val="11"/>
        <color theme="1"/>
        <rFont val="游ゴシック"/>
        <family val="3"/>
        <charset val="128"/>
        <scheme val="minor"/>
      </rPr>
      <t>价</t>
    </r>
    <r>
      <rPr>
        <sz val="11"/>
        <color theme="1"/>
        <rFont val="游ゴシック"/>
        <family val="3"/>
        <charset val="134"/>
        <scheme val="minor"/>
      </rPr>
      <t>结</t>
    </r>
    <r>
      <rPr>
        <sz val="11"/>
        <color theme="1"/>
        <rFont val="游ゴシック"/>
        <family val="3"/>
        <charset val="128"/>
        <scheme val="minor"/>
      </rPr>
      <t>果</t>
    </r>
    <phoneticPr fontId="1"/>
  </si>
  <si>
    <r>
      <t>法人代</t>
    </r>
    <r>
      <rPr>
        <sz val="11"/>
        <color theme="1"/>
        <rFont val="游ゴシック"/>
        <family val="3"/>
        <charset val="134"/>
        <scheme val="minor"/>
      </rPr>
      <t>码</t>
    </r>
    <phoneticPr fontId="1"/>
  </si>
  <si>
    <r>
      <rPr>
        <sz val="11"/>
        <color theme="1"/>
        <rFont val="游ゴシック"/>
        <family val="3"/>
        <charset val="134"/>
        <scheme val="minor"/>
      </rPr>
      <t>评</t>
    </r>
    <r>
      <rPr>
        <sz val="11"/>
        <color theme="1"/>
        <rFont val="游ゴシック"/>
        <family val="2"/>
        <charset val="128"/>
        <scheme val="minor"/>
      </rPr>
      <t>价公司名称</t>
    </r>
    <phoneticPr fontId="1"/>
  </si>
  <si>
    <t>英语</t>
    <phoneticPr fontId="1"/>
  </si>
  <si>
    <r>
      <t>本地</t>
    </r>
    <r>
      <rPr>
        <sz val="11"/>
        <color theme="1"/>
        <rFont val="游ゴシック"/>
        <family val="3"/>
        <charset val="134"/>
        <scheme val="minor"/>
      </rPr>
      <t>语</t>
    </r>
    <r>
      <rPr>
        <sz val="11"/>
        <color theme="1"/>
        <rFont val="游ゴシック"/>
        <family val="2"/>
        <charset val="128"/>
        <scheme val="minor"/>
      </rPr>
      <t>言</t>
    </r>
  </si>
  <si>
    <r>
      <rPr>
        <sz val="11"/>
        <color theme="1"/>
        <rFont val="游ゴシック"/>
        <family val="3"/>
        <charset val="134"/>
        <scheme val="minor"/>
      </rPr>
      <t>评</t>
    </r>
    <r>
      <rPr>
        <sz val="11"/>
        <color theme="1"/>
        <rFont val="游ゴシック"/>
        <family val="2"/>
        <charset val="128"/>
        <scheme val="minor"/>
      </rPr>
      <t>价事</t>
    </r>
    <r>
      <rPr>
        <sz val="11"/>
        <color theme="1"/>
        <rFont val="游ゴシック"/>
        <family val="3"/>
        <charset val="134"/>
        <scheme val="minor"/>
      </rPr>
      <t>业</t>
    </r>
    <r>
      <rPr>
        <sz val="11"/>
        <color theme="1"/>
        <rFont val="游ゴシック"/>
        <family val="2"/>
        <charset val="128"/>
        <scheme val="minor"/>
      </rPr>
      <t>所所在地</t>
    </r>
    <phoneticPr fontId="1"/>
  </si>
  <si>
    <t>业态</t>
    <phoneticPr fontId="1"/>
  </si>
  <si>
    <r>
      <t>集团</t>
    </r>
    <r>
      <rPr>
        <sz val="11"/>
        <color theme="1"/>
        <rFont val="游ゴシック"/>
        <family val="3"/>
        <charset val="128"/>
        <scheme val="minor"/>
      </rPr>
      <t>回答</t>
    </r>
    <phoneticPr fontId="1"/>
  </si>
  <si>
    <r>
      <t>集团评</t>
    </r>
    <r>
      <rPr>
        <sz val="11"/>
        <color theme="1"/>
        <rFont val="游ゴシック"/>
        <family val="3"/>
        <charset val="128"/>
        <scheme val="minor"/>
      </rPr>
      <t>价</t>
    </r>
    <phoneticPr fontId="1"/>
  </si>
  <si>
    <r>
      <t>第三方认证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</si>
  <si>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r>
      <t>已经</t>
    </r>
    <r>
      <rPr>
        <sz val="11"/>
        <color theme="1"/>
        <rFont val="游ゴシック"/>
        <family val="3"/>
        <charset val="128"/>
        <scheme val="minor"/>
      </rPr>
      <t>有效的ISO14001(2015)取得</t>
    </r>
    <phoneticPr fontId="1"/>
  </si>
  <si>
    <r>
      <t>已经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</si>
  <si>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r>
      <t>II.制造环</t>
    </r>
    <r>
      <rPr>
        <sz val="11"/>
        <color theme="1"/>
        <rFont val="游ゴシック"/>
        <family val="3"/>
        <charset val="128"/>
        <scheme val="minor"/>
      </rPr>
      <t>境</t>
    </r>
    <phoneticPr fontId="1"/>
  </si>
  <si>
    <r>
      <t>制造</t>
    </r>
    <r>
      <rPr>
        <sz val="11"/>
        <color theme="1"/>
        <rFont val="游ゴシック"/>
        <family val="3"/>
        <charset val="134"/>
        <scheme val="minor"/>
      </rPr>
      <t>环</t>
    </r>
    <r>
      <rPr>
        <sz val="11"/>
        <color theme="1"/>
        <rFont val="游ゴシック"/>
        <family val="3"/>
        <charset val="128"/>
        <scheme val="minor"/>
      </rPr>
      <t>境的合格与否</t>
    </r>
    <phoneticPr fontId="1"/>
  </si>
  <si>
    <r>
      <t>制造</t>
    </r>
    <r>
      <rPr>
        <sz val="11"/>
        <color theme="1"/>
        <rFont val="游ゴシック"/>
        <family val="3"/>
        <charset val="134"/>
        <scheme val="minor"/>
      </rPr>
      <t>环</t>
    </r>
    <r>
      <rPr>
        <sz val="11"/>
        <color theme="1"/>
        <rFont val="游ゴシック"/>
        <family val="3"/>
        <charset val="128"/>
        <scheme val="minor"/>
      </rPr>
      <t>境的改善要求</t>
    </r>
    <phoneticPr fontId="1"/>
  </si>
  <si>
    <r>
      <t>III.</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</si>
  <si>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境的合格与否</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</si>
  <si>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</si>
  <si>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境的“基本符合”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</si>
  <si>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</si>
  <si>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境的“不适用”</t>
    </r>
    <r>
      <rPr>
        <sz val="11"/>
        <color theme="1"/>
        <rFont val="游ゴシック"/>
        <family val="3"/>
        <charset val="134"/>
        <scheme val="minor"/>
      </rPr>
      <t>项</t>
    </r>
    <r>
      <rPr>
        <sz val="11"/>
        <color theme="1"/>
        <rFont val="游ゴシック"/>
        <family val="3"/>
        <charset val="128"/>
        <scheme val="minor"/>
      </rPr>
      <t>目数</t>
    </r>
    <phoneticPr fontId="1"/>
  </si>
  <si>
    <t>豁免理由</t>
    <phoneticPr fontId="1"/>
  </si>
  <si>
    <r>
      <rPr>
        <sz val="11"/>
        <color theme="1"/>
        <rFont val="游ゴシック"/>
        <family val="3"/>
        <charset val="134"/>
        <scheme val="minor"/>
      </rPr>
      <t>备</t>
    </r>
    <r>
      <rPr>
        <sz val="11"/>
        <color theme="1"/>
        <rFont val="游ゴシック"/>
        <family val="3"/>
        <charset val="128"/>
        <scheme val="minor"/>
      </rPr>
      <t>考</t>
    </r>
    <phoneticPr fontId="1"/>
  </si>
  <si>
    <t>判定年月</t>
    <phoneticPr fontId="1"/>
  </si>
  <si>
    <t>Judgment date</t>
    <phoneticPr fontId="1"/>
  </si>
  <si>
    <t>環境評価
実施区分</t>
    <phoneticPr fontId="1"/>
  </si>
  <si>
    <t>Environmental evaluation 
implementation category</t>
    <phoneticPr fontId="1"/>
  </si>
  <si>
    <t>Not executed(Category2)</t>
    <phoneticPr fontId="1"/>
  </si>
  <si>
    <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 xml:space="preserve">价
</t>
    </r>
    <r>
      <rPr>
        <sz val="11"/>
        <color theme="1"/>
        <rFont val="游ゴシック"/>
        <family val="3"/>
        <charset val="134"/>
        <scheme val="minor"/>
      </rPr>
      <t>实</t>
    </r>
    <r>
      <rPr>
        <sz val="11"/>
        <color theme="1"/>
        <rFont val="游ゴシック"/>
        <family val="2"/>
        <charset val="128"/>
        <scheme val="minor"/>
      </rPr>
      <t>施区划</t>
    </r>
    <phoneticPr fontId="1"/>
  </si>
  <si>
    <r>
      <t>1.</t>
    </r>
    <r>
      <rPr>
        <sz val="10"/>
        <color theme="0" tint="-0.499984740745262"/>
        <rFont val="ＭＳ Ｐゴシック"/>
        <family val="3"/>
        <charset val="128"/>
      </rPr>
      <t>有</t>
    </r>
    <phoneticPr fontId="1"/>
  </si>
  <si>
    <r>
      <t>2.</t>
    </r>
    <r>
      <rPr>
        <sz val="10"/>
        <color theme="0" tint="-0.499984740745262"/>
        <rFont val="ＭＳ Ｐゴシック"/>
        <family val="3"/>
        <charset val="128"/>
      </rPr>
      <t>無</t>
    </r>
    <phoneticPr fontId="1"/>
  </si>
  <si>
    <t>選択肢</t>
    <rPh sb="0" eb="3">
      <t>センタクシ</t>
    </rPh>
    <phoneticPr fontId="1"/>
  </si>
  <si>
    <t>1.Yes　 2.No</t>
    <phoneticPr fontId="1"/>
  </si>
  <si>
    <t>1.Yes　 2.No　3.非該当</t>
    <phoneticPr fontId="1"/>
  </si>
  <si>
    <t>1.Yes　 2.No　</t>
    <phoneticPr fontId="1"/>
  </si>
  <si>
    <t>1.Yes　 2.No　3.把握していない</t>
    <phoneticPr fontId="1"/>
  </si>
  <si>
    <t>1.合格　 2.不合格　 3.未実施</t>
    <phoneticPr fontId="1"/>
  </si>
  <si>
    <t>1.有　 2.無</t>
    <phoneticPr fontId="1"/>
  </si>
  <si>
    <t>項目名</t>
    <rPh sb="0" eb="2">
      <t>コウモク</t>
    </rPh>
    <rPh sb="2" eb="3">
      <t>メイ</t>
    </rPh>
    <phoneticPr fontId="1"/>
  </si>
  <si>
    <t>1.Yes　 2.No　 3.Not applicable</t>
    <phoneticPr fontId="1"/>
  </si>
  <si>
    <t>1.Yes　 2.No　 3.Not grasped</t>
    <phoneticPr fontId="1"/>
  </si>
  <si>
    <t xml:space="preserve">1.Pass  2.Not Passed  3.Not executed </t>
    <phoneticPr fontId="1"/>
  </si>
  <si>
    <t>1.Yes   2.No   3.不适用</t>
    <phoneticPr fontId="1"/>
  </si>
  <si>
    <t>1.Yes   2.No   3.未掌握</t>
    <phoneticPr fontId="1"/>
  </si>
  <si>
    <r>
      <t>1.合格　2.不合格　3.未</t>
    </r>
    <r>
      <rPr>
        <sz val="11"/>
        <color theme="1"/>
        <rFont val="游ゴシック"/>
        <family val="3"/>
        <charset val="134"/>
        <scheme val="minor"/>
      </rPr>
      <t>实</t>
    </r>
    <r>
      <rPr>
        <sz val="11"/>
        <color theme="1"/>
        <rFont val="游ゴシック"/>
        <family val="2"/>
        <charset val="128"/>
        <scheme val="minor"/>
      </rPr>
      <t>施</t>
    </r>
    <phoneticPr fontId="1"/>
  </si>
  <si>
    <t>（単位は任意に設定）</t>
  </si>
  <si>
    <t>(set units arbitrary)</t>
    <phoneticPr fontId="1"/>
  </si>
  <si>
    <r>
      <t>（</t>
    </r>
    <r>
      <rPr>
        <sz val="11"/>
        <color theme="1"/>
        <rFont val="游ゴシック"/>
        <family val="3"/>
        <charset val="134"/>
        <scheme val="minor"/>
      </rPr>
      <t>单</t>
    </r>
    <r>
      <rPr>
        <sz val="11"/>
        <color theme="1"/>
        <rFont val="游ゴシック"/>
        <family val="2"/>
        <charset val="128"/>
        <scheme val="minor"/>
      </rPr>
      <t>位可任意</t>
    </r>
    <r>
      <rPr>
        <sz val="11"/>
        <color theme="1"/>
        <rFont val="游ゴシック"/>
        <family val="3"/>
        <charset val="134"/>
        <scheme val="minor"/>
      </rPr>
      <t>设</t>
    </r>
    <r>
      <rPr>
        <sz val="11"/>
        <color theme="1"/>
        <rFont val="游ゴシック"/>
        <family val="2"/>
        <charset val="128"/>
        <scheme val="minor"/>
      </rPr>
      <t>定）</t>
    </r>
    <phoneticPr fontId="1"/>
  </si>
  <si>
    <t>Japanese</t>
    <phoneticPr fontId="13"/>
  </si>
  <si>
    <t>English</t>
    <phoneticPr fontId="13"/>
  </si>
  <si>
    <t>Chinese</t>
    <phoneticPr fontId="13"/>
  </si>
  <si>
    <t>3.Not applicable</t>
    <phoneticPr fontId="13"/>
  </si>
  <si>
    <r>
      <t>3.</t>
    </r>
    <r>
      <rPr>
        <sz val="9"/>
        <color theme="0" tint="-0.499984740745262"/>
        <rFont val="ＭＳ Ｐゴシック"/>
        <family val="3"/>
        <charset val="128"/>
      </rPr>
      <t>非該当</t>
    </r>
    <rPh sb="2" eb="5">
      <t>ヒガイトウ</t>
    </rPh>
    <phoneticPr fontId="13"/>
  </si>
  <si>
    <r>
      <t>3.</t>
    </r>
    <r>
      <rPr>
        <sz val="9"/>
        <color theme="0" tint="-0.499984740745262"/>
        <rFont val="ＭＳ Ｐゴシック"/>
        <family val="3"/>
        <charset val="128"/>
      </rPr>
      <t>不适用</t>
    </r>
    <phoneticPr fontId="13"/>
  </si>
  <si>
    <r>
      <t>3.</t>
    </r>
    <r>
      <rPr>
        <sz val="9"/>
        <color theme="0" tint="-0.499984740745262"/>
        <rFont val="ＭＳ Ｐゴシック"/>
        <family val="3"/>
        <charset val="128"/>
      </rPr>
      <t>把握していない</t>
    </r>
    <rPh sb="2" eb="4">
      <t>ハアク</t>
    </rPh>
    <phoneticPr fontId="13"/>
  </si>
  <si>
    <r>
      <t>3.</t>
    </r>
    <r>
      <rPr>
        <sz val="9"/>
        <color theme="0" tint="-0.499984740745262"/>
        <rFont val="ＭＳ Ｐゴシック"/>
        <family val="3"/>
        <charset val="128"/>
      </rPr>
      <t>未掌握</t>
    </r>
    <phoneticPr fontId="13"/>
  </si>
  <si>
    <t>3.Not grasped</t>
    <phoneticPr fontId="13"/>
  </si>
  <si>
    <t>1.メーカー 　2.商社　 3.メーカーかつ商社</t>
    <phoneticPr fontId="1"/>
  </si>
  <si>
    <r>
      <t>1.制造商  2.</t>
    </r>
    <r>
      <rPr>
        <sz val="11"/>
        <color theme="1"/>
        <rFont val="游ゴシック"/>
        <family val="3"/>
        <charset val="134"/>
        <scheme val="minor"/>
      </rPr>
      <t>贸</t>
    </r>
    <r>
      <rPr>
        <sz val="11"/>
        <color theme="1"/>
        <rFont val="游ゴシック"/>
        <family val="2"/>
        <charset val="128"/>
        <scheme val="minor"/>
      </rPr>
      <t>易公司   3.制造商兼</t>
    </r>
    <r>
      <rPr>
        <sz val="11"/>
        <color theme="1"/>
        <rFont val="游ゴシック"/>
        <family val="3"/>
        <charset val="134"/>
        <scheme val="minor"/>
      </rPr>
      <t>贸</t>
    </r>
    <r>
      <rPr>
        <sz val="11"/>
        <color theme="1"/>
        <rFont val="游ゴシック"/>
        <family val="2"/>
        <charset val="128"/>
        <scheme val="minor"/>
      </rPr>
      <t>易公司</t>
    </r>
    <phoneticPr fontId="1"/>
  </si>
  <si>
    <t>1.Maker　 2.Trading company　
3.Maker and Trading Company</t>
    <phoneticPr fontId="1"/>
  </si>
  <si>
    <r>
      <t>1.Maker</t>
    </r>
    <r>
      <rPr>
        <sz val="9"/>
        <color theme="1"/>
        <rFont val="ＭＳ Ｐゴシック"/>
        <family val="3"/>
        <charset val="128"/>
      </rPr>
      <t/>
    </r>
    <phoneticPr fontId="1"/>
  </si>
  <si>
    <t>2.Trading company</t>
    <phoneticPr fontId="1"/>
  </si>
  <si>
    <t>3.Maker and Trading Company</t>
    <phoneticPr fontId="1"/>
  </si>
  <si>
    <t>1.制造商</t>
    <phoneticPr fontId="1"/>
  </si>
  <si>
    <r>
      <t>1.</t>
    </r>
    <r>
      <rPr>
        <sz val="9"/>
        <color theme="0" tint="-0.499984740745262"/>
        <rFont val="ＭＳ Ｐゴシック"/>
        <family val="3"/>
        <charset val="128"/>
      </rPr>
      <t>メーカー</t>
    </r>
    <r>
      <rPr>
        <sz val="9"/>
        <color theme="1"/>
        <rFont val="Arial"/>
        <family val="2"/>
      </rPr>
      <t/>
    </r>
    <phoneticPr fontId="1"/>
  </si>
  <si>
    <r>
      <t>2.</t>
    </r>
    <r>
      <rPr>
        <sz val="9"/>
        <color theme="0" tint="-0.499984740745262"/>
        <rFont val="ＭＳ Ｐゴシック"/>
        <family val="3"/>
        <charset val="128"/>
      </rPr>
      <t>商社</t>
    </r>
    <phoneticPr fontId="1"/>
  </si>
  <si>
    <r>
      <t>3.</t>
    </r>
    <r>
      <rPr>
        <sz val="9"/>
        <color theme="0" tint="-0.499984740745262"/>
        <rFont val="ＭＳ Ｐゴシック"/>
        <family val="3"/>
        <charset val="128"/>
      </rPr>
      <t>メーカーかつ商社</t>
    </r>
    <phoneticPr fontId="1"/>
  </si>
  <si>
    <r>
      <t>2.</t>
    </r>
    <r>
      <rPr>
        <sz val="9"/>
        <color theme="0" tint="-0.499984740745262"/>
        <rFont val="NSimSun"/>
        <family val="3"/>
        <charset val="134"/>
      </rPr>
      <t>贸</t>
    </r>
    <r>
      <rPr>
        <sz val="9"/>
        <color theme="0" tint="-0.499984740745262"/>
        <rFont val="ＭＳ Ｐゴシック"/>
        <family val="3"/>
        <charset val="128"/>
      </rPr>
      <t>易公司</t>
    </r>
    <phoneticPr fontId="1"/>
  </si>
  <si>
    <r>
      <t>3.制造商兼</t>
    </r>
    <r>
      <rPr>
        <sz val="9"/>
        <color theme="0" tint="-0.499984740745262"/>
        <rFont val="NSimSun"/>
        <family val="3"/>
        <charset val="134"/>
      </rPr>
      <t>贸</t>
    </r>
    <r>
      <rPr>
        <sz val="9"/>
        <color theme="0" tint="-0.499984740745262"/>
        <rFont val="ＭＳ Ｐゴシック"/>
        <family val="3"/>
        <charset val="128"/>
      </rPr>
      <t>易公司</t>
    </r>
    <phoneticPr fontId="1"/>
  </si>
  <si>
    <t>1.Pass</t>
    <phoneticPr fontId="1"/>
  </si>
  <si>
    <t>2.Not Passed</t>
    <phoneticPr fontId="1"/>
  </si>
  <si>
    <t xml:space="preserve">3.Not executed </t>
    <phoneticPr fontId="1"/>
  </si>
  <si>
    <t>1.合格</t>
    <phoneticPr fontId="1"/>
  </si>
  <si>
    <t>2.不合格</t>
    <phoneticPr fontId="1"/>
  </si>
  <si>
    <t>1.有   2.无</t>
    <phoneticPr fontId="1"/>
  </si>
  <si>
    <r>
      <t>1.</t>
    </r>
    <r>
      <rPr>
        <sz val="9"/>
        <color theme="0" tint="-0.499984740745262"/>
        <rFont val="ＭＳ Ｐゴシック"/>
        <family val="3"/>
        <charset val="128"/>
      </rPr>
      <t>有</t>
    </r>
    <r>
      <rPr>
        <sz val="11"/>
        <color theme="0" tint="-0.499984740745262"/>
        <rFont val="Arial"/>
        <family val="2"/>
      </rPr>
      <t/>
    </r>
    <phoneticPr fontId="1"/>
  </si>
  <si>
    <r>
      <t>2.</t>
    </r>
    <r>
      <rPr>
        <sz val="9"/>
        <color theme="0" tint="-0.499984740745262"/>
        <rFont val="ＭＳ Ｐゴシック"/>
        <family val="3"/>
        <charset val="128"/>
      </rPr>
      <t>无</t>
    </r>
    <phoneticPr fontId="1"/>
  </si>
  <si>
    <r>
      <t>3.未</t>
    </r>
    <r>
      <rPr>
        <sz val="9"/>
        <color theme="0" tint="-0.499984740745262"/>
        <rFont val="游ゴシック"/>
        <family val="3"/>
        <charset val="134"/>
        <scheme val="minor"/>
      </rPr>
      <t>实</t>
    </r>
    <r>
      <rPr>
        <sz val="9"/>
        <color theme="0" tint="-0.499984740745262"/>
        <rFont val="游ゴシック"/>
        <family val="3"/>
        <charset val="128"/>
        <scheme val="minor"/>
      </rPr>
      <t>施</t>
    </r>
    <phoneticPr fontId="1"/>
  </si>
  <si>
    <r>
      <t>1.</t>
    </r>
    <r>
      <rPr>
        <sz val="9"/>
        <color theme="0" tint="-0.499984740745262"/>
        <rFont val="ＭＳ Ｐゴシック"/>
        <family val="3"/>
        <charset val="128"/>
      </rPr>
      <t>合格</t>
    </r>
    <phoneticPr fontId="1"/>
  </si>
  <si>
    <r>
      <t>2.</t>
    </r>
    <r>
      <rPr>
        <sz val="9"/>
        <color theme="0" tint="-0.499984740745262"/>
        <rFont val="ＭＳ Ｐゴシック"/>
        <family val="3"/>
        <charset val="128"/>
      </rPr>
      <t>不合格</t>
    </r>
    <phoneticPr fontId="1"/>
  </si>
  <si>
    <r>
      <t>3.</t>
    </r>
    <r>
      <rPr>
        <sz val="9"/>
        <color theme="0" tint="-0.499984740745262"/>
        <rFont val="ＭＳ Ｐゴシック"/>
        <family val="3"/>
        <charset val="128"/>
      </rPr>
      <t>未実施</t>
    </r>
    <phoneticPr fontId="1"/>
  </si>
  <si>
    <r>
      <t>1.</t>
    </r>
    <r>
      <rPr>
        <sz val="9"/>
        <color theme="0" tint="-0.499984740745262"/>
        <rFont val="ＭＳ Ｐゴシック"/>
        <family val="3"/>
        <charset val="128"/>
      </rPr>
      <t>更新評価</t>
    </r>
    <rPh sb="2" eb="4">
      <t>コウシン</t>
    </rPh>
    <rPh sb="4" eb="6">
      <t>ヒョウカ</t>
    </rPh>
    <phoneticPr fontId="1"/>
  </si>
  <si>
    <r>
      <t>1.</t>
    </r>
    <r>
      <rPr>
        <sz val="9"/>
        <color theme="0" tint="-0.499984740745262"/>
        <rFont val="游ゴシック"/>
        <family val="2"/>
        <charset val="128"/>
      </rPr>
      <t>合格</t>
    </r>
    <phoneticPr fontId="1"/>
  </si>
  <si>
    <r>
      <t>2.</t>
    </r>
    <r>
      <rPr>
        <sz val="9"/>
        <color theme="0" tint="-0.499984740745262"/>
        <rFont val="游ゴシック"/>
        <family val="2"/>
        <charset val="128"/>
      </rPr>
      <t>不合格</t>
    </r>
    <phoneticPr fontId="1"/>
  </si>
  <si>
    <r>
      <t>3.</t>
    </r>
    <r>
      <rPr>
        <sz val="9"/>
        <color theme="0" tint="-0.499984740745262"/>
        <rFont val="游ゴシック"/>
        <family val="2"/>
        <charset val="128"/>
      </rPr>
      <t>未</t>
    </r>
    <r>
      <rPr>
        <sz val="9"/>
        <color theme="0" tint="-0.499984740745262"/>
        <rFont val="游ゴシック"/>
        <family val="3"/>
        <charset val="134"/>
      </rPr>
      <t>实</t>
    </r>
    <r>
      <rPr>
        <sz val="9"/>
        <color theme="0" tint="-0.499984740745262"/>
        <rFont val="游ゴシック"/>
        <family val="3"/>
        <charset val="128"/>
      </rPr>
      <t>施</t>
    </r>
    <phoneticPr fontId="1"/>
  </si>
  <si>
    <t>言語選択／プルダウンリスト</t>
    <rPh sb="0" eb="2">
      <t>ゲンゴ</t>
    </rPh>
    <rPh sb="2" eb="4">
      <t>センタク</t>
    </rPh>
    <phoneticPr fontId="1"/>
  </si>
  <si>
    <t>拠点リスト</t>
    <rPh sb="0" eb="2">
      <t>キョテン</t>
    </rPh>
    <phoneticPr fontId="1"/>
  </si>
  <si>
    <t>All</t>
    <phoneticPr fontId="1"/>
  </si>
  <si>
    <t>1.renewal evaluation</t>
    <phoneticPr fontId="1"/>
  </si>
  <si>
    <t>b.キヤノン向け製品の1次取引先は公的機関から改善命令/罰則等を受けましたか（前回の評価以後）</t>
    <phoneticPr fontId="1"/>
  </si>
  <si>
    <t xml:space="preserve">b.Has the primary supplier for the Canon products received any improvement orders or penalties from the relevant public institutions? (since the previous evaluation)  </t>
    <phoneticPr fontId="1"/>
  </si>
  <si>
    <r>
      <t>b.佳能</t>
    </r>
    <r>
      <rPr>
        <sz val="11"/>
        <color theme="1"/>
        <rFont val="游ゴシック"/>
        <family val="3"/>
        <charset val="134"/>
        <scheme val="minor"/>
      </rPr>
      <t>产</t>
    </r>
    <r>
      <rPr>
        <sz val="11"/>
        <color theme="1"/>
        <rFont val="游ゴシック"/>
        <family val="3"/>
        <charset val="128"/>
        <scheme val="minor"/>
      </rPr>
      <t>品的一次供</t>
    </r>
    <r>
      <rPr>
        <sz val="11"/>
        <color theme="1"/>
        <rFont val="游ゴシック"/>
        <family val="3"/>
        <charset val="134"/>
        <scheme val="minor"/>
      </rPr>
      <t>应</t>
    </r>
    <r>
      <rPr>
        <sz val="11"/>
        <color theme="1"/>
        <rFont val="游ゴシック"/>
        <family val="3"/>
        <charset val="128"/>
        <scheme val="minor"/>
      </rPr>
      <t>商接受</t>
    </r>
    <r>
      <rPr>
        <sz val="11"/>
        <color theme="1"/>
        <rFont val="游ゴシック"/>
        <family val="3"/>
        <charset val="134"/>
        <scheme val="minor"/>
      </rPr>
      <t>过</t>
    </r>
    <r>
      <rPr>
        <sz val="11"/>
        <color theme="1"/>
        <rFont val="游ゴシック"/>
        <family val="3"/>
        <charset val="128"/>
        <scheme val="minor"/>
      </rPr>
      <t>政府机构的改善命令/</t>
    </r>
    <r>
      <rPr>
        <sz val="11"/>
        <color theme="1"/>
        <rFont val="游ゴシック"/>
        <family val="3"/>
        <charset val="134"/>
        <scheme val="minor"/>
      </rPr>
      <t>责罚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？(上次</t>
    </r>
    <r>
      <rPr>
        <sz val="11"/>
        <color theme="1"/>
        <rFont val="游ゴシック"/>
        <family val="3"/>
        <charset val="134"/>
        <scheme val="minor"/>
      </rPr>
      <t>评</t>
    </r>
    <r>
      <rPr>
        <sz val="11"/>
        <color theme="1"/>
        <rFont val="游ゴシック"/>
        <family val="3"/>
        <charset val="128"/>
        <scheme val="minor"/>
      </rPr>
      <t>价以后)</t>
    </r>
    <phoneticPr fontId="1"/>
  </si>
  <si>
    <t>d.キヤノン向け製品のサプライヤが「中国汚染地図」の違反企業リストに掲載されていないかを確認していますか</t>
    <phoneticPr fontId="1"/>
  </si>
  <si>
    <t>d.Do you confirm whether your supplier for the Canon products is not listed in China Pollution Map ?</t>
    <phoneticPr fontId="1"/>
  </si>
  <si>
    <r>
      <t>d.佳能</t>
    </r>
    <r>
      <rPr>
        <sz val="11"/>
        <color theme="1"/>
        <rFont val="游ゴシック"/>
        <family val="3"/>
        <charset val="134"/>
        <scheme val="minor"/>
      </rPr>
      <t>产</t>
    </r>
    <r>
      <rPr>
        <sz val="11"/>
        <color theme="1"/>
        <rFont val="游ゴシック"/>
        <family val="3"/>
        <charset val="128"/>
        <scheme val="minor"/>
      </rPr>
      <t>品的供</t>
    </r>
    <r>
      <rPr>
        <sz val="11"/>
        <color theme="1"/>
        <rFont val="游ゴシック"/>
        <family val="3"/>
        <charset val="134"/>
        <scheme val="minor"/>
      </rPr>
      <t>应</t>
    </r>
    <r>
      <rPr>
        <sz val="11"/>
        <color theme="1"/>
        <rFont val="游ゴシック"/>
        <family val="3"/>
        <charset val="128"/>
        <scheme val="minor"/>
      </rPr>
      <t>商没被"中国</t>
    </r>
    <r>
      <rPr>
        <sz val="11"/>
        <color theme="1"/>
        <rFont val="游ゴシック"/>
        <family val="3"/>
        <charset val="129"/>
        <scheme val="minor"/>
      </rPr>
      <t>污</t>
    </r>
    <r>
      <rPr>
        <sz val="11"/>
        <color theme="1"/>
        <rFont val="游ゴシック"/>
        <family val="3"/>
        <charset val="128"/>
        <scheme val="minor"/>
      </rPr>
      <t>染地</t>
    </r>
    <r>
      <rPr>
        <sz val="11"/>
        <color theme="1"/>
        <rFont val="游ゴシック"/>
        <family val="3"/>
        <charset val="134"/>
        <scheme val="minor"/>
      </rPr>
      <t>图</t>
    </r>
    <r>
      <rPr>
        <sz val="11"/>
        <color theme="1"/>
        <rFont val="游ゴシック"/>
        <family val="3"/>
        <charset val="128"/>
        <scheme val="minor"/>
      </rPr>
      <t>"的</t>
    </r>
    <r>
      <rPr>
        <sz val="11"/>
        <color theme="1"/>
        <rFont val="游ゴシック"/>
        <family val="3"/>
        <charset val="134"/>
        <scheme val="minor"/>
      </rPr>
      <t>违</t>
    </r>
    <r>
      <rPr>
        <sz val="11"/>
        <color theme="1"/>
        <rFont val="游ゴシック"/>
        <family val="3"/>
        <charset val="128"/>
        <scheme val="minor"/>
      </rPr>
      <t>反清</t>
    </r>
    <r>
      <rPr>
        <sz val="11"/>
        <color theme="1"/>
        <rFont val="游ゴシック"/>
        <family val="3"/>
        <charset val="134"/>
        <scheme val="minor"/>
      </rPr>
      <t>单</t>
    </r>
    <r>
      <rPr>
        <sz val="11"/>
        <color theme="1"/>
        <rFont val="游ゴシック"/>
        <family val="3"/>
        <charset val="128"/>
        <scheme val="minor"/>
      </rPr>
      <t>刊登</t>
    </r>
    <r>
      <rPr>
        <sz val="11"/>
        <color theme="1"/>
        <rFont val="游ゴシック"/>
        <family val="3"/>
        <charset val="134"/>
        <scheme val="minor"/>
      </rPr>
      <t>吗</t>
    </r>
    <r>
      <rPr>
        <sz val="11"/>
        <color theme="1"/>
        <rFont val="游ゴシック"/>
        <family val="3"/>
        <charset val="128"/>
        <scheme val="minor"/>
      </rPr>
      <t>？</t>
    </r>
    <phoneticPr fontId="1"/>
  </si>
  <si>
    <t>a.オープンリサイクル材を使用していますか？（Plastic only）</t>
    <phoneticPr fontId="1"/>
  </si>
  <si>
    <t>a.Do you use open-loop recycled material?（Plastic only）</t>
    <phoneticPr fontId="1"/>
  </si>
  <si>
    <t xml:space="preserve">0.a new supplier </t>
    <phoneticPr fontId="1"/>
  </si>
  <si>
    <r>
      <t>1.</t>
    </r>
    <r>
      <rPr>
        <sz val="9"/>
        <color theme="0" tint="-0.499984740745262"/>
        <rFont val="ＭＳ Ｐゴシック"/>
        <family val="3"/>
        <charset val="128"/>
      </rPr>
      <t>更新</t>
    </r>
    <r>
      <rPr>
        <sz val="9"/>
        <color theme="0" tint="-0.499984740745262"/>
        <rFont val="NSimSun"/>
        <family val="3"/>
        <charset val="134"/>
      </rPr>
      <t>评</t>
    </r>
    <r>
      <rPr>
        <sz val="9"/>
        <color theme="0" tint="-0.499984740745262"/>
        <rFont val="ＭＳ Ｐゴシック"/>
        <family val="3"/>
        <charset val="128"/>
      </rPr>
      <t>估</t>
    </r>
    <phoneticPr fontId="1"/>
  </si>
  <si>
    <r>
      <t>0.</t>
    </r>
    <r>
      <rPr>
        <sz val="9"/>
        <color theme="0" tint="-0.499984740745262"/>
        <rFont val="ＭＳ Ｐゴシック"/>
        <family val="3"/>
        <charset val="128"/>
      </rPr>
      <t>新供</t>
    </r>
    <r>
      <rPr>
        <sz val="9"/>
        <color theme="0" tint="-0.499984740745262"/>
        <rFont val="NSimSun"/>
        <family val="3"/>
        <charset val="134"/>
      </rPr>
      <t>应</t>
    </r>
    <r>
      <rPr>
        <sz val="9"/>
        <color theme="0" tint="-0.499984740745262"/>
        <rFont val="ＭＳ Ｐゴシック"/>
        <family val="3"/>
        <charset val="128"/>
      </rPr>
      <t>商</t>
    </r>
    <phoneticPr fontId="1"/>
  </si>
  <si>
    <r>
      <t>0.</t>
    </r>
    <r>
      <rPr>
        <sz val="9"/>
        <color theme="0" tint="-0.499984740745262"/>
        <rFont val="ＭＳ Ｐゴシック"/>
        <family val="3"/>
        <charset val="128"/>
      </rPr>
      <t>新規取引先</t>
    </r>
    <rPh sb="2" eb="4">
      <t>シンキ</t>
    </rPh>
    <rPh sb="4" eb="6">
      <t>トリヒキ</t>
    </rPh>
    <rPh sb="6" eb="7">
      <t>サキ</t>
    </rPh>
    <phoneticPr fontId="1"/>
  </si>
  <si>
    <r>
      <t>2.</t>
    </r>
    <r>
      <rPr>
        <sz val="9"/>
        <color theme="0" tint="-0.499984740745262"/>
        <rFont val="ＭＳ Ｐゴシック"/>
        <family val="3"/>
        <charset val="128"/>
      </rPr>
      <t>製造場所追加</t>
    </r>
    <rPh sb="2" eb="4">
      <t>セイゾウ</t>
    </rPh>
    <rPh sb="4" eb="6">
      <t>バショ</t>
    </rPh>
    <rPh sb="6" eb="8">
      <t>ツイカ</t>
    </rPh>
    <phoneticPr fontId="1"/>
  </si>
  <si>
    <t>2.add a new manufacturing site</t>
    <phoneticPr fontId="1"/>
  </si>
  <si>
    <r>
      <t>2.</t>
    </r>
    <r>
      <rPr>
        <sz val="9"/>
        <color theme="0" tint="-0.499984740745262"/>
        <rFont val="ＭＳ Ｐゴシック"/>
        <family val="3"/>
        <charset val="128"/>
      </rPr>
      <t>增加新制造地点</t>
    </r>
    <phoneticPr fontId="1"/>
  </si>
  <si>
    <t>Select Language Preference Here.</t>
    <phoneticPr fontId="1"/>
  </si>
  <si>
    <r>
      <t>评</t>
    </r>
    <r>
      <rPr>
        <sz val="11"/>
        <color theme="1"/>
        <rFont val="游ゴシック"/>
        <family val="2"/>
        <charset val="128"/>
        <scheme val="minor"/>
      </rPr>
      <t>价</t>
    </r>
    <r>
      <rPr>
        <sz val="11"/>
        <color theme="1"/>
        <rFont val="游ゴシック"/>
        <family val="3"/>
        <charset val="134"/>
        <scheme val="minor"/>
      </rPr>
      <t>实</t>
    </r>
    <r>
      <rPr>
        <sz val="11"/>
        <color theme="1"/>
        <rFont val="游ゴシック"/>
        <family val="2"/>
        <charset val="128"/>
        <scheme val="minor"/>
      </rPr>
      <t>施年度</t>
    </r>
    <phoneticPr fontId="1"/>
  </si>
  <si>
    <t>b.グループ評価</t>
    <phoneticPr fontId="1"/>
  </si>
  <si>
    <t>b.Group evaluation</t>
    <phoneticPr fontId="1"/>
  </si>
  <si>
    <r>
      <t>b.集</t>
    </r>
    <r>
      <rPr>
        <sz val="11"/>
        <color theme="1"/>
        <rFont val="游ゴシック"/>
        <family val="3"/>
        <charset val="134"/>
        <scheme val="minor"/>
      </rPr>
      <t>团评</t>
    </r>
    <r>
      <rPr>
        <sz val="11"/>
        <color theme="1"/>
        <rFont val="游ゴシック"/>
        <family val="2"/>
        <charset val="128"/>
        <scheme val="minor"/>
      </rPr>
      <t>价</t>
    </r>
    <phoneticPr fontId="1"/>
  </si>
  <si>
    <t>確認（評価責任者）</t>
    <rPh sb="0" eb="2">
      <t>カクニン</t>
    </rPh>
    <rPh sb="3" eb="5">
      <t>ヒョウカ</t>
    </rPh>
    <rPh sb="5" eb="8">
      <t>セキニンシャ</t>
    </rPh>
    <phoneticPr fontId="1"/>
  </si>
  <si>
    <t>受領（事務局）</t>
    <rPh sb="0" eb="2">
      <t>ジュリョウ</t>
    </rPh>
    <rPh sb="3" eb="6">
      <t>ジムキョク</t>
    </rPh>
    <phoneticPr fontId="1"/>
  </si>
  <si>
    <t>Receipt(Secretariat)</t>
    <phoneticPr fontId="1"/>
  </si>
  <si>
    <t>Confirmation(Evaluation manager)</t>
    <phoneticPr fontId="1"/>
  </si>
  <si>
    <r>
      <t>确</t>
    </r>
    <r>
      <rPr>
        <sz val="11"/>
        <color rgb="FFFF0000"/>
        <rFont val="游ゴシック"/>
        <family val="3"/>
        <charset val="134"/>
        <scheme val="minor"/>
      </rPr>
      <t>认</t>
    </r>
    <r>
      <rPr>
        <sz val="11"/>
        <color rgb="FFFF0000"/>
        <rFont val="游ゴシック"/>
        <family val="2"/>
        <charset val="128"/>
        <scheme val="minor"/>
      </rPr>
      <t>（</t>
    </r>
    <r>
      <rPr>
        <sz val="11"/>
        <color rgb="FFFF0000"/>
        <rFont val="游ゴシック"/>
        <family val="3"/>
        <charset val="134"/>
        <scheme val="minor"/>
      </rPr>
      <t>评</t>
    </r>
    <r>
      <rPr>
        <sz val="11"/>
        <color rgb="FFFF0000"/>
        <rFont val="游ゴシック"/>
        <family val="2"/>
        <charset val="128"/>
        <scheme val="minor"/>
      </rPr>
      <t>价</t>
    </r>
    <r>
      <rPr>
        <sz val="11"/>
        <color rgb="FFFF0000"/>
        <rFont val="游ゴシック"/>
        <family val="3"/>
        <charset val="134"/>
        <scheme val="minor"/>
      </rPr>
      <t>责</t>
    </r>
    <r>
      <rPr>
        <sz val="11"/>
        <color rgb="FFFF0000"/>
        <rFont val="游ゴシック"/>
        <family val="2"/>
        <charset val="128"/>
        <scheme val="minor"/>
      </rPr>
      <t>任人）</t>
    </r>
    <phoneticPr fontId="1"/>
  </si>
  <si>
    <r>
      <rPr>
        <sz val="11"/>
        <color rgb="FFFF0000"/>
        <rFont val="游ゴシック"/>
        <family val="3"/>
        <charset val="134"/>
        <scheme val="minor"/>
      </rPr>
      <t>领</t>
    </r>
    <r>
      <rPr>
        <sz val="11"/>
        <color rgb="FFFF0000"/>
        <rFont val="游ゴシック"/>
        <family val="3"/>
        <charset val="128"/>
        <scheme val="minor"/>
      </rPr>
      <t>受（事</t>
    </r>
    <r>
      <rPr>
        <sz val="11"/>
        <color rgb="FFFF0000"/>
        <rFont val="游ゴシック"/>
        <family val="3"/>
        <charset val="134"/>
        <scheme val="minor"/>
      </rPr>
      <t>务局</t>
    </r>
    <r>
      <rPr>
        <sz val="11"/>
        <color rgb="FFFF0000"/>
        <rFont val="游ゴシック"/>
        <family val="3"/>
        <charset val="128"/>
        <scheme val="minor"/>
      </rPr>
      <t>）</t>
    </r>
    <phoneticPr fontId="1"/>
  </si>
  <si>
    <r>
      <t>《主管拠点使用</t>
    </r>
    <r>
      <rPr>
        <sz val="11"/>
        <color rgb="FFFF0000"/>
        <rFont val="游ゴシック"/>
        <family val="3"/>
        <charset val="134"/>
        <scheme val="minor"/>
      </rPr>
      <t>栏》</t>
    </r>
    <phoneticPr fontId="1"/>
  </si>
  <si>
    <t>《Syukan will use the following》</t>
    <phoneticPr fontId="1"/>
  </si>
  <si>
    <t>《主管拠点使用欄》</t>
    <rPh sb="1" eb="3">
      <t>シュカン</t>
    </rPh>
    <rPh sb="3" eb="5">
      <t>キョテン</t>
    </rPh>
    <rPh sb="5" eb="8">
      <t>シヨウラン</t>
    </rPh>
    <phoneticPr fontId="1"/>
  </si>
  <si>
    <t>評価担当者</t>
    <rPh sb="0" eb="2">
      <t>ヒョウカ</t>
    </rPh>
    <rPh sb="2" eb="5">
      <t>タントウシャ</t>
    </rPh>
    <phoneticPr fontId="1"/>
  </si>
  <si>
    <t>評価結果</t>
    <rPh sb="0" eb="2">
      <t>ヒョウカ</t>
    </rPh>
    <rPh sb="2" eb="4">
      <t>ケッカ</t>
    </rPh>
    <phoneticPr fontId="1"/>
  </si>
  <si>
    <t>評価担当者</t>
    <rPh sb="2" eb="5">
      <t>タントウシャ</t>
    </rPh>
    <phoneticPr fontId="1"/>
  </si>
  <si>
    <t xml:space="preserve">Person in charge of evaluation </t>
    <phoneticPr fontId="1"/>
  </si>
  <si>
    <t>评价窗口</t>
    <phoneticPr fontId="1"/>
  </si>
  <si>
    <t xml:space="preserve">Department in charge of evaluation </t>
    <phoneticPr fontId="1"/>
  </si>
  <si>
    <r>
      <rPr>
        <sz val="11"/>
        <color rgb="FFFF0000"/>
        <rFont val="游ゴシック"/>
        <family val="3"/>
        <charset val="134"/>
        <scheme val="minor"/>
      </rPr>
      <t>评</t>
    </r>
    <r>
      <rPr>
        <sz val="11"/>
        <color rgb="FFFF0000"/>
        <rFont val="游ゴシック"/>
        <family val="3"/>
        <charset val="128"/>
        <scheme val="minor"/>
      </rPr>
      <t>估者</t>
    </r>
    <phoneticPr fontId="1"/>
  </si>
  <si>
    <t>AJ_PRODUCTION EQUIPMENT PROCUREMENT DIV.1</t>
    <phoneticPr fontId="1"/>
  </si>
  <si>
    <t>ZF_FUKUSHIMA CANON</t>
    <phoneticPr fontId="1"/>
  </si>
  <si>
    <t>YA_CENTRALIZED PROCUREMENT PROMOTION DEPT.3</t>
    <phoneticPr fontId="1"/>
  </si>
  <si>
    <t>ZO_OITA CANON</t>
    <phoneticPr fontId="1"/>
  </si>
  <si>
    <t>UT_NAGAHAMA CANON MRO</t>
    <phoneticPr fontId="1"/>
  </si>
  <si>
    <t>ZP_CANON FINETECH NISCA(Misato)</t>
    <phoneticPr fontId="1"/>
  </si>
  <si>
    <t>ZY_CANON ANELVA</t>
    <phoneticPr fontId="1"/>
  </si>
  <si>
    <t>UR_FUKUSHIMA CANON MRO</t>
    <phoneticPr fontId="1"/>
  </si>
  <si>
    <t>OA_ICP PROCUREMENT PROMOTION MANAGEMENT DEP</t>
    <phoneticPr fontId="1"/>
  </si>
  <si>
    <t>AX_COMMODITY CENTRALIZED PURCHASING DIV</t>
    <phoneticPr fontId="1"/>
  </si>
  <si>
    <t>Z4_CENTRALIZED PROCUREMENT PROMOTION DEPT.2</t>
    <phoneticPr fontId="1"/>
  </si>
  <si>
    <t>Z8_CANON ELECTRON TUBES &amp; DEVICES</t>
    <phoneticPr fontId="1"/>
  </si>
  <si>
    <t>JA_DP PROCUREMENT PROMOTION PLANNING DEPT.1</t>
    <phoneticPr fontId="1"/>
  </si>
  <si>
    <t>JM_PERIPHERAL PRODUCTS PROCUREMENT (PP BODY</t>
    <phoneticPr fontId="1"/>
  </si>
  <si>
    <t>ZD_CANON ELECTRONICS</t>
    <phoneticPr fontId="1"/>
  </si>
  <si>
    <t>QE_CHEMICAL PRODUCTS PROCUREMENT (PP CHEM)</t>
    <phoneticPr fontId="1"/>
  </si>
  <si>
    <t>UO_OITA CANON MATERIALS MRO</t>
    <phoneticPr fontId="1"/>
  </si>
  <si>
    <t>US_CANON COMPONENTS MRO</t>
    <phoneticPr fontId="1"/>
  </si>
  <si>
    <t>ZK_CANON CHEMICALS</t>
    <phoneticPr fontId="1"/>
  </si>
  <si>
    <t>UD_CANON ELECTRONICS MRO</t>
    <phoneticPr fontId="1"/>
  </si>
  <si>
    <t>ZI_CANON COMPONENTS</t>
    <phoneticPr fontId="1"/>
  </si>
  <si>
    <t>ZQ_CANON TOKKI CORPORATION</t>
    <phoneticPr fontId="1"/>
  </si>
  <si>
    <t>Z7_CANON MEDICAL SYSTEMS</t>
    <phoneticPr fontId="1"/>
  </si>
  <si>
    <t>VC_OPTICAL PRODUCTS PROCUREMENT PROMOTION M</t>
    <phoneticPr fontId="1"/>
  </si>
  <si>
    <t>Z1_DP PROCUREMENT PROMOTION PLANNING DEPT.2</t>
    <phoneticPr fontId="1"/>
  </si>
  <si>
    <t>SM_CANON HI-TECH (THAILAND) MRO</t>
    <phoneticPr fontId="1"/>
  </si>
  <si>
    <t>ZS_CANON PRECISION</t>
    <phoneticPr fontId="1"/>
  </si>
  <si>
    <t>SP_CANON VIETNAM MRO</t>
    <phoneticPr fontId="1"/>
  </si>
  <si>
    <t>UP_CANON PRECISION MRO</t>
    <phoneticPr fontId="1"/>
  </si>
  <si>
    <t>UQ_CANON FINETECH NISCA(Misato) MRO</t>
    <phoneticPr fontId="1"/>
  </si>
  <si>
    <t>KB_OPTICAL PRODUCTS PROCUREMENT PROMOTION M</t>
    <phoneticPr fontId="1"/>
  </si>
  <si>
    <t>Z3_CENTRALIZED PROCUREMENT PROMOTION DEPT.1</t>
    <phoneticPr fontId="1"/>
  </si>
  <si>
    <t>XQ_CANON ZHONGSHAN BUSINESS MACHINES</t>
    <phoneticPr fontId="1"/>
  </si>
  <si>
    <t>AG_PRODUCTION EQUIPMENT PROCUREMENT DIV.2</t>
    <phoneticPr fontId="1"/>
  </si>
  <si>
    <t>ZW_CANON MOLD CO LTD</t>
    <phoneticPr fontId="1"/>
  </si>
  <si>
    <t>XX_CANON VIETNAM LBP</t>
    <phoneticPr fontId="1"/>
  </si>
  <si>
    <t>XP_CANON VIETNAM IJP</t>
    <phoneticPr fontId="1"/>
  </si>
  <si>
    <t>SR_CANON (SUZHOU) MRO</t>
    <phoneticPr fontId="1"/>
  </si>
  <si>
    <t>SH_CANON ZHUHAI MRO</t>
    <phoneticPr fontId="1"/>
  </si>
  <si>
    <t>UN_CANON MACHINERY MRO</t>
    <phoneticPr fontId="1"/>
  </si>
  <si>
    <t>XF_CANON OPTO (MALAYSIA) LENS</t>
    <phoneticPr fontId="1"/>
  </si>
  <si>
    <t>ZN_CANON SEMICONDUCTER EQUIPMENT</t>
    <phoneticPr fontId="1"/>
  </si>
  <si>
    <t>XH_CANON ZHUHAI IMECOM</t>
    <phoneticPr fontId="1"/>
  </si>
  <si>
    <t>UE_CANON OPTRON INC MRO</t>
    <phoneticPr fontId="1"/>
  </si>
  <si>
    <t>XM_CANON HI-TECH (THAILAND)</t>
    <phoneticPr fontId="1"/>
  </si>
  <si>
    <t>ZB_OITA CANON MATERIALS</t>
    <phoneticPr fontId="1"/>
  </si>
  <si>
    <t>SQ_CANON ZHONGSHAN BUSINESS MACHINES MRO</t>
    <phoneticPr fontId="1"/>
  </si>
  <si>
    <t>XO_CANON ENGINEERING HONGKONG</t>
    <phoneticPr fontId="1"/>
  </si>
  <si>
    <t>XK_CANON INC. TAIWAN</t>
    <phoneticPr fontId="1"/>
  </si>
  <si>
    <t>XU_CANON PRACHINBURI (THAILAND) LTD</t>
    <phoneticPr fontId="1"/>
  </si>
  <si>
    <t>UF_CANON MOLD CO LTD MRO</t>
    <phoneticPr fontId="1"/>
  </si>
  <si>
    <t>XN_CANON FINETECH NISCA (SHENZHEN) INC</t>
    <phoneticPr fontId="1"/>
  </si>
  <si>
    <t>SU_CANON PRACHINBURI (THAILAND) MRO</t>
    <phoneticPr fontId="1"/>
  </si>
  <si>
    <t>SO_CANON ENGINEERING HONGKONG MRO</t>
    <phoneticPr fontId="1"/>
  </si>
  <si>
    <t>ZR_CANON MACHINERY</t>
    <phoneticPr fontId="1"/>
  </si>
  <si>
    <t>SK_CANON INC. TAIWAN MRO</t>
    <phoneticPr fontId="1"/>
  </si>
  <si>
    <t>UU_CANON CHEMICALS MRO</t>
    <phoneticPr fontId="1"/>
  </si>
  <si>
    <t>UB_CANON ANELVA MRO</t>
    <phoneticPr fontId="1"/>
  </si>
  <si>
    <t>UJ_UENO CANON MATERIALS MRO</t>
    <phoneticPr fontId="1"/>
  </si>
  <si>
    <t>SE_CANON OPTO (MALAYSIA) MRO</t>
    <phoneticPr fontId="1"/>
  </si>
  <si>
    <t>ZA_NAGAHAMA CANON PURCHASING SECTION</t>
    <phoneticPr fontId="1"/>
  </si>
  <si>
    <t>XR_CANON (SUZHOU)</t>
    <phoneticPr fontId="1"/>
  </si>
  <si>
    <t>SN_CANON FINETECH NISCA (SHENZHEN) MRO</t>
    <phoneticPr fontId="1"/>
  </si>
  <si>
    <t>SI_CANON DALIAN BUSINESS MACHINES MRO</t>
    <phoneticPr fontId="1"/>
  </si>
  <si>
    <t>Z9_ICP PROCUREMENT PROMOTION DIV.1</t>
    <phoneticPr fontId="1"/>
  </si>
  <si>
    <t>UM_OITA CANON MRO</t>
    <phoneticPr fontId="1"/>
  </si>
  <si>
    <t>SV_CANON BUSINESS MACHINES (PH) MRO</t>
    <phoneticPr fontId="1"/>
  </si>
  <si>
    <t>Z6_FUKUI CANON MATERIALS</t>
    <phoneticPr fontId="1"/>
  </si>
  <si>
    <t>XI_CANON DALIAN BUSINESS MACHINES</t>
    <phoneticPr fontId="1"/>
  </si>
  <si>
    <t>XV_CANON BUSINESS MACHINES(PHILIPPINES)INC</t>
    <phoneticPr fontId="1"/>
  </si>
  <si>
    <t>ZU_UENO CANON MATERIALS PURCHASING SECTION</t>
    <phoneticPr fontId="1"/>
  </si>
  <si>
    <t>SX_FUKUI CANON MATERIALS MRO</t>
    <phoneticPr fontId="1"/>
  </si>
  <si>
    <t>HY_PRODUCTS PROCUREMENT PROMOTION DEPT. 3</t>
    <phoneticPr fontId="1"/>
  </si>
  <si>
    <t>UG_CANON ECOLOGY INDUSTRY MRO</t>
    <phoneticPr fontId="1"/>
  </si>
  <si>
    <t>UL_CANON TOKKI CORPORATION MRO</t>
    <phoneticPr fontId="1"/>
  </si>
  <si>
    <t>ZT_CANON ECOLOGY INDUSTRY</t>
    <phoneticPr fontId="1"/>
  </si>
  <si>
    <t>AO_PRODUCTION EQUIPMENT PROCUREMENT DIV2 NS</t>
    <phoneticPr fontId="1"/>
  </si>
  <si>
    <t>ZL_CANON OPTRON INC</t>
    <phoneticPr fontId="1"/>
  </si>
  <si>
    <t>UH_CANON SEMICONDUCTER EQUIPMENT MRO</t>
    <phoneticPr fontId="1"/>
  </si>
  <si>
    <t>UC_MIYAZAKI CANON MRO</t>
    <phoneticPr fontId="1"/>
  </si>
  <si>
    <t>ZM_MIYAZAKI CANON</t>
    <phoneticPr fontId="1"/>
  </si>
  <si>
    <t>確認日：</t>
    <rPh sb="0" eb="2">
      <t>カクニン</t>
    </rPh>
    <rPh sb="2" eb="3">
      <t>ビ</t>
    </rPh>
    <phoneticPr fontId="1"/>
  </si>
  <si>
    <t>Month/Date/Year:</t>
    <phoneticPr fontId="1"/>
  </si>
  <si>
    <r>
      <t>确</t>
    </r>
    <r>
      <rPr>
        <sz val="11"/>
        <color rgb="FFFF0000"/>
        <rFont val="游ゴシック"/>
        <family val="3"/>
        <charset val="134"/>
        <scheme val="minor"/>
      </rPr>
      <t>认</t>
    </r>
    <r>
      <rPr>
        <sz val="11"/>
        <color rgb="FFFF0000"/>
        <rFont val="游ゴシック"/>
        <family val="3"/>
        <charset val="134"/>
        <scheme val="minor"/>
      </rPr>
      <t>日期:</t>
    </r>
    <phoneticPr fontId="1"/>
  </si>
  <si>
    <t>5.貴社の1次取引先への対応</t>
    <phoneticPr fontId="1"/>
  </si>
  <si>
    <t>環境法規制等、環境に関連する事項を遵守するよう一次取引先に要求していますか（一次取引先がない場合は3.非該当を選択）</t>
    <rPh sb="38" eb="43">
      <t>イチジトリヒキサキ</t>
    </rPh>
    <rPh sb="46" eb="48">
      <t>バアイ</t>
    </rPh>
    <rPh sb="51" eb="54">
      <t>ヒガイトウ</t>
    </rPh>
    <rPh sb="55" eb="57">
      <t>センタク</t>
    </rPh>
    <phoneticPr fontId="1"/>
  </si>
  <si>
    <t>【製造環境】</t>
    <rPh sb="1" eb="5">
      <t>セイゾウカンキョウ</t>
    </rPh>
    <phoneticPr fontId="1"/>
  </si>
  <si>
    <t>(Production Environment)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</si>
  <si>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28"/>
        <scheme val="minor"/>
      </rPr>
      <t>】</t>
    </r>
    <phoneticPr fontId="1"/>
  </si>
  <si>
    <t>【製品環境】</t>
    <rPh sb="1" eb="5">
      <t>セイヒンカンキョウ</t>
    </rPh>
    <phoneticPr fontId="1"/>
  </si>
  <si>
    <t>製品環境の合否</t>
    <rPh sb="0" eb="2">
      <t>セイヒン</t>
    </rPh>
    <phoneticPr fontId="1"/>
  </si>
  <si>
    <r>
      <t>【</t>
    </r>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</si>
  <si>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</si>
  <si>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t>1.合格　 2.不合格</t>
    <phoneticPr fontId="1"/>
  </si>
  <si>
    <t>1.Pass  2.Not Passed</t>
    <phoneticPr fontId="1"/>
  </si>
  <si>
    <t>1.合格　2.不合格</t>
    <phoneticPr fontId="1"/>
  </si>
  <si>
    <t>a.キヤノンに納入する物品の開発・生産・販売の過程において、製造環境影響物質リストで定める“1A 使用禁止物質”を使用していますか</t>
    <phoneticPr fontId="1"/>
  </si>
  <si>
    <t>a.在向佳能供货的物品的开发、生产、销售过程中，是否使用了制造环境影响物质清单中规定的“1A禁止使用物质”?</t>
  </si>
  <si>
    <r>
      <t>a.</t>
    </r>
    <r>
      <rPr>
        <sz val="11"/>
        <color rgb="FFFF0000"/>
        <rFont val="游ゴシック"/>
        <family val="3"/>
        <charset val="128"/>
        <scheme val="minor"/>
      </rPr>
      <t>キヤノンに納入する物品の開発・生産・販売の過程において、</t>
    </r>
    <r>
      <rPr>
        <sz val="11"/>
        <color theme="1"/>
        <rFont val="游ゴシック"/>
        <family val="2"/>
        <charset val="128"/>
        <scheme val="minor"/>
      </rPr>
      <t>化学物質を使用し</t>
    </r>
    <r>
      <rPr>
        <sz val="11"/>
        <color rgb="FFFF0000"/>
        <rFont val="游ゴシック"/>
        <family val="3"/>
        <charset val="128"/>
        <scheme val="minor"/>
      </rPr>
      <t>ている場合</t>
    </r>
    <r>
      <rPr>
        <sz val="11"/>
        <color theme="1"/>
        <rFont val="游ゴシック"/>
        <family val="2"/>
        <charset val="128"/>
        <scheme val="minor"/>
      </rPr>
      <t>、土壌・地下水汚染防止対策を実施していますか</t>
    </r>
    <r>
      <rPr>
        <sz val="11"/>
        <color rgb="FFFF0000"/>
        <rFont val="游ゴシック"/>
        <family val="3"/>
        <charset val="128"/>
        <scheme val="minor"/>
      </rPr>
      <t>（化学物質を使用していない場合は、3.非該当を選択）</t>
    </r>
    <rPh sb="41" eb="43">
      <t>バアイ</t>
    </rPh>
    <rPh sb="66" eb="70">
      <t>カガクブッシツ</t>
    </rPh>
    <rPh sb="71" eb="73">
      <t>シヨウ</t>
    </rPh>
    <rPh sb="78" eb="80">
      <t>バアイ</t>
    </rPh>
    <rPh sb="84" eb="87">
      <t>ヒガイトウ</t>
    </rPh>
    <rPh sb="88" eb="90">
      <t>センタク</t>
    </rPh>
    <phoneticPr fontId="1"/>
  </si>
  <si>
    <t>a.In the process of development, production and sales of parts and materials delivered to Canon, do you use chemical substances and take preventive measures against soil and groundwater pollution? (If no chemicals are used, please select 3.Not applicable)</t>
  </si>
  <si>
    <t>a.在向佳能供货的物品的开发、生产、销售过程中，实施了防止因使用化学物质而污染土壤和地下水的对策了吗？（如果不使用化學物質，請選擇 3.不适用）</t>
  </si>
  <si>
    <t>2.第三者認証機関の認証取得状況</t>
    <phoneticPr fontId="1"/>
  </si>
  <si>
    <t>2.Status of certification by a third assessment body</t>
    <phoneticPr fontId="1"/>
  </si>
  <si>
    <r>
      <t>2.第三方</t>
    </r>
    <r>
      <rPr>
        <sz val="11"/>
        <color theme="1"/>
        <rFont val="游ゴシック"/>
        <family val="3"/>
        <charset val="134"/>
        <scheme val="minor"/>
      </rPr>
      <t>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</si>
  <si>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t>3.事業活動のパフォーマンス （1）環境関連法規制の遵守</t>
  </si>
  <si>
    <t>3.事業活動のパフォーマンス　（2）大気</t>
  </si>
  <si>
    <t>3.事業活動のパフォーマンス　（3）水質</t>
  </si>
  <si>
    <t>3.事業活動のパフォーマンス　（4）廃棄物</t>
  </si>
  <si>
    <t>3.事業活動のパフォーマンス　（5）公的機関からの改善命令/罰則等</t>
  </si>
  <si>
    <t>3.事業活動のパフォーマンス　（6）製造の使用禁止物質</t>
  </si>
  <si>
    <t>3.事業活動のパフォーマンス　（7）土壌・地下水汚染防止対策</t>
  </si>
  <si>
    <t>4.事業活動の環境マネジメントシステム　（1）方針</t>
  </si>
  <si>
    <t>4.事業活動の環境マネジメントシステム　（2）環境側面</t>
  </si>
  <si>
    <t>4.事業活動の環境マネジメントシステム　（3）目標と実施計画の策定</t>
  </si>
  <si>
    <t>4.事業活動の環境マネジメントシステム　（4）運用管理</t>
  </si>
  <si>
    <t>4.事業活動の環境マネジメントシステム　（5）パフォーマンスの評価および改善</t>
  </si>
  <si>
    <t>4.事業活動の環境マネジメントシステム　（6）マネジメントレビュー</t>
  </si>
  <si>
    <t>1-1-1.工程管理</t>
    <phoneticPr fontId="1"/>
  </si>
  <si>
    <t>（人手（手動）で液補給、分析が行われている場合）
液の補給データ（日時、液の情報（ロット等）、担当者）、及び分析データを記録し、管理基準で定めた期間保管している。</t>
    <rPh sb="1" eb="2">
      <t>ヒト</t>
    </rPh>
    <rPh sb="2" eb="3">
      <t>テ</t>
    </rPh>
    <rPh sb="4" eb="6">
      <t>シュドウ</t>
    </rPh>
    <rPh sb="8" eb="9">
      <t>エキ</t>
    </rPh>
    <rPh sb="12" eb="14">
      <t>ブンセキ</t>
    </rPh>
    <rPh sb="25" eb="26">
      <t>エキ</t>
    </rPh>
    <rPh sb="27" eb="29">
      <t>ホキュウ</t>
    </rPh>
    <rPh sb="33" eb="35">
      <t>ニチジ</t>
    </rPh>
    <rPh sb="52" eb="53">
      <t>オヨ</t>
    </rPh>
    <rPh sb="54" eb="56">
      <t>ブンセキ</t>
    </rPh>
    <phoneticPr fontId="5"/>
  </si>
  <si>
    <t>1-1-2.変更管理</t>
    <rPh sb="6" eb="8">
      <t>ヘンコウ</t>
    </rPh>
    <rPh sb="8" eb="10">
      <t>カンリ</t>
    </rPh>
    <phoneticPr fontId="5"/>
  </si>
  <si>
    <t>めっき液や工程を変更する場合、事前に顧客に連絡をして承認を得てから変更している。</t>
    <rPh sb="3" eb="4">
      <t>エキ</t>
    </rPh>
    <rPh sb="5" eb="7">
      <t>コウテイ</t>
    </rPh>
    <rPh sb="8" eb="10">
      <t>ヘンコウ</t>
    </rPh>
    <rPh sb="12" eb="14">
      <t>バアイ</t>
    </rPh>
    <phoneticPr fontId="5"/>
  </si>
  <si>
    <t>めっき液や防錆処理材を変更する際、めっき皮膜や防錆処理被膜に禁止物質が含有されていないことを確認している。</t>
    <rPh sb="3" eb="4">
      <t>エキ</t>
    </rPh>
    <rPh sb="5" eb="7">
      <t>ボウセイ</t>
    </rPh>
    <rPh sb="7" eb="9">
      <t>ショリ</t>
    </rPh>
    <rPh sb="9" eb="10">
      <t>ザイ</t>
    </rPh>
    <rPh sb="11" eb="13">
      <t>ヘンコウ</t>
    </rPh>
    <rPh sb="15" eb="16">
      <t>サイ</t>
    </rPh>
    <rPh sb="23" eb="25">
      <t>ボウセイ</t>
    </rPh>
    <rPh sb="25" eb="27">
      <t>ショリ</t>
    </rPh>
    <rPh sb="27" eb="29">
      <t>ヒマク</t>
    </rPh>
    <phoneticPr fontId="5"/>
  </si>
  <si>
    <t>禁止物質の添加（鉛等）がある液に対しては、めっき皮膜に禁止物質が閾値以内（例.RoHS指令：Pb1,000ppｍ以下等)になることを確認したうえで購入している。</t>
    <rPh sb="0" eb="2">
      <t>キンシ</t>
    </rPh>
    <rPh sb="2" eb="4">
      <t>ブッシツ</t>
    </rPh>
    <rPh sb="5" eb="7">
      <t>テンカ</t>
    </rPh>
    <rPh sb="8" eb="9">
      <t>ナマリ</t>
    </rPh>
    <rPh sb="9" eb="10">
      <t>トウ</t>
    </rPh>
    <rPh sb="14" eb="15">
      <t>エキ</t>
    </rPh>
    <rPh sb="16" eb="17">
      <t>タイ</t>
    </rPh>
    <rPh sb="24" eb="26">
      <t>ヒマク</t>
    </rPh>
    <rPh sb="27" eb="29">
      <t>キンシ</t>
    </rPh>
    <rPh sb="29" eb="31">
      <t>ブッシツ</t>
    </rPh>
    <rPh sb="32" eb="34">
      <t>シキイチ</t>
    </rPh>
    <rPh sb="34" eb="36">
      <t>イナイ</t>
    </rPh>
    <rPh sb="37" eb="38">
      <t>レイ</t>
    </rPh>
    <rPh sb="43" eb="45">
      <t>シレイ</t>
    </rPh>
    <rPh sb="56" eb="59">
      <t>イカナド</t>
    </rPh>
    <rPh sb="66" eb="68">
      <t>カクニン</t>
    </rPh>
    <rPh sb="73" eb="75">
      <t>コウニュウ</t>
    </rPh>
    <phoneticPr fontId="5"/>
  </si>
  <si>
    <t>1-2.はんだ実装工程</t>
    <rPh sb="7" eb="9">
      <t>ジッソウ</t>
    </rPh>
    <rPh sb="9" eb="11">
      <t>コウテイ</t>
    </rPh>
    <phoneticPr fontId="2"/>
  </si>
  <si>
    <t>1-2-1.鉛フリー切換状況</t>
    <rPh sb="6" eb="7">
      <t>ナマリ</t>
    </rPh>
    <rPh sb="10" eb="12">
      <t>キリカエ</t>
    </rPh>
    <rPh sb="12" eb="14">
      <t>ジョウキョウ</t>
    </rPh>
    <phoneticPr fontId="5"/>
  </si>
  <si>
    <t>全て鉛フリーに切換わっている。</t>
    <rPh sb="0" eb="1">
      <t>スベ</t>
    </rPh>
    <rPh sb="2" eb="3">
      <t>ナマリ</t>
    </rPh>
    <rPh sb="7" eb="8">
      <t>キ</t>
    </rPh>
    <rPh sb="8" eb="9">
      <t>カ</t>
    </rPh>
    <phoneticPr fontId="2"/>
  </si>
  <si>
    <t>1-2-2.鉛フリーの場合の工程管理</t>
    <rPh sb="6" eb="7">
      <t>ナマリ</t>
    </rPh>
    <rPh sb="11" eb="13">
      <t>バアイ</t>
    </rPh>
    <rPh sb="14" eb="16">
      <t>コウテイ</t>
    </rPh>
    <rPh sb="16" eb="18">
      <t>カンリ</t>
    </rPh>
    <phoneticPr fontId="5"/>
  </si>
  <si>
    <t>はんだ槽の鉛の濃度管理を定期的に実施し閾値（1000ppm）を超えない管理を実施している。</t>
    <rPh sb="3" eb="4">
      <t>ソウ</t>
    </rPh>
    <rPh sb="5" eb="6">
      <t>ナマリ</t>
    </rPh>
    <rPh sb="7" eb="9">
      <t>ノウド</t>
    </rPh>
    <rPh sb="9" eb="11">
      <t>カンリ</t>
    </rPh>
    <rPh sb="12" eb="14">
      <t>テイキ</t>
    </rPh>
    <rPh sb="14" eb="15">
      <t>テキ</t>
    </rPh>
    <rPh sb="16" eb="18">
      <t>ジッシ</t>
    </rPh>
    <rPh sb="19" eb="21">
      <t>シキイチ</t>
    </rPh>
    <rPh sb="31" eb="32">
      <t>コ</t>
    </rPh>
    <rPh sb="35" eb="37">
      <t>カンリ</t>
    </rPh>
    <rPh sb="38" eb="40">
      <t>ジッシ</t>
    </rPh>
    <phoneticPr fontId="2"/>
  </si>
  <si>
    <t>1-2-3.鉛入りはんだが残っている場合の管理</t>
    <rPh sb="6" eb="7">
      <t>ナマリ</t>
    </rPh>
    <rPh sb="7" eb="8">
      <t>イ</t>
    </rPh>
    <rPh sb="13" eb="14">
      <t>ノコ</t>
    </rPh>
    <rPh sb="18" eb="20">
      <t>バアイ</t>
    </rPh>
    <rPh sb="21" eb="23">
      <t>カンリ</t>
    </rPh>
    <phoneticPr fontId="5"/>
  </si>
  <si>
    <t>鉛入りはんだと鉛フリーはんだを識別して管理している。</t>
    <rPh sb="0" eb="1">
      <t>ナマリ</t>
    </rPh>
    <rPh sb="1" eb="2">
      <t>イ</t>
    </rPh>
    <rPh sb="7" eb="8">
      <t>ナマリ</t>
    </rPh>
    <rPh sb="15" eb="17">
      <t>シキベツ</t>
    </rPh>
    <rPh sb="19" eb="21">
      <t>カンリ</t>
    </rPh>
    <phoneticPr fontId="2"/>
  </si>
  <si>
    <t>手直し用のはんだゴテはそれぞれ専用になっている。</t>
    <rPh sb="0" eb="2">
      <t>テナオ</t>
    </rPh>
    <rPh sb="3" eb="4">
      <t>ヨウ</t>
    </rPh>
    <rPh sb="15" eb="17">
      <t>センヨウ</t>
    </rPh>
    <phoneticPr fontId="2"/>
  </si>
  <si>
    <t>1-3同一建屋内でのキヤノン禁止・制限物質（2A、2B）使用工程がある場合の管理状況確認</t>
    <rPh sb="3" eb="5">
      <t>ドウイツ</t>
    </rPh>
    <rPh sb="5" eb="6">
      <t>ダテ</t>
    </rPh>
    <rPh sb="6" eb="8">
      <t>オクナイ</t>
    </rPh>
    <rPh sb="14" eb="16">
      <t>キンシ</t>
    </rPh>
    <rPh sb="17" eb="19">
      <t>セイゲン</t>
    </rPh>
    <rPh sb="19" eb="21">
      <t>ブッシツ</t>
    </rPh>
    <rPh sb="28" eb="30">
      <t>シヨウ</t>
    </rPh>
    <rPh sb="30" eb="32">
      <t>コウテイ</t>
    </rPh>
    <rPh sb="35" eb="37">
      <t>バアイ</t>
    </rPh>
    <rPh sb="38" eb="40">
      <t>カンリ</t>
    </rPh>
    <rPh sb="40" eb="42">
      <t>ジョウキョウ</t>
    </rPh>
    <rPh sb="42" eb="44">
      <t>カクニン</t>
    </rPh>
    <phoneticPr fontId="2"/>
  </si>
  <si>
    <t>1-3-1.識別管理</t>
    <rPh sb="6" eb="8">
      <t>シキベツ</t>
    </rPh>
    <rPh sb="8" eb="10">
      <t>カンリ</t>
    </rPh>
    <phoneticPr fontId="2"/>
  </si>
  <si>
    <t>原材料/部品は識別しており置き場も隔離している。</t>
    <rPh sb="0" eb="3">
      <t>ゲンザイリョウ</t>
    </rPh>
    <rPh sb="4" eb="6">
      <t>ブヒン</t>
    </rPh>
    <rPh sb="7" eb="9">
      <t>シキベツ</t>
    </rPh>
    <rPh sb="13" eb="14">
      <t>オ</t>
    </rPh>
    <rPh sb="15" eb="16">
      <t>バ</t>
    </rPh>
    <rPh sb="17" eb="19">
      <t>カクリ</t>
    </rPh>
    <phoneticPr fontId="2"/>
  </si>
  <si>
    <t>1-3-2.工程管理</t>
    <rPh sb="8" eb="10">
      <t>カンリ</t>
    </rPh>
    <phoneticPr fontId="2"/>
  </si>
  <si>
    <t>工程内で混入しないよう管理している。</t>
    <rPh sb="0" eb="2">
      <t>コウテイ</t>
    </rPh>
    <rPh sb="2" eb="3">
      <t>ナイ</t>
    </rPh>
    <rPh sb="4" eb="6">
      <t>コンニュウ</t>
    </rPh>
    <rPh sb="11" eb="13">
      <t>カンリ</t>
    </rPh>
    <phoneticPr fontId="2"/>
  </si>
  <si>
    <t>ロット毎に閾値を超えない管理を実施している。</t>
    <rPh sb="3" eb="4">
      <t>ゴト</t>
    </rPh>
    <rPh sb="5" eb="6">
      <t>シキイ</t>
    </rPh>
    <rPh sb="6" eb="7">
      <t>チ</t>
    </rPh>
    <rPh sb="8" eb="9">
      <t>コ</t>
    </rPh>
    <rPh sb="12" eb="14">
      <t>カンリ</t>
    </rPh>
    <rPh sb="15" eb="17">
      <t>ジッシ</t>
    </rPh>
    <phoneticPr fontId="2"/>
  </si>
  <si>
    <t>3-1.変更管理</t>
    <rPh sb="4" eb="6">
      <t>ヘンコウ</t>
    </rPh>
    <rPh sb="6" eb="8">
      <t>カンリ</t>
    </rPh>
    <phoneticPr fontId="2"/>
  </si>
  <si>
    <t>工程変更時は事前にキヤノンへ連絡をし承認後に変更している。</t>
    <rPh sb="0" eb="2">
      <t>コウテイ</t>
    </rPh>
    <rPh sb="2" eb="4">
      <t>ヘンコウ</t>
    </rPh>
    <rPh sb="4" eb="5">
      <t>ドキ</t>
    </rPh>
    <rPh sb="6" eb="8">
      <t>ジゼン</t>
    </rPh>
    <rPh sb="14" eb="16">
      <t>レンラク</t>
    </rPh>
    <phoneticPr fontId="2"/>
  </si>
  <si>
    <t>工程変更時は含有化学物質変更の有無を確認している。</t>
    <rPh sb="12" eb="14">
      <t>ヘンコウ</t>
    </rPh>
    <phoneticPr fontId="2"/>
  </si>
  <si>
    <t>3-2.供給者の管理</t>
    <rPh sb="4" eb="7">
      <t>キョウキュウシャ</t>
    </rPh>
    <rPh sb="8" eb="10">
      <t>カンリ</t>
    </rPh>
    <phoneticPr fontId="2"/>
  </si>
  <si>
    <t>1-1.無電解ニッケルめっき工程（鉛フリー液を使用する工程は除く）</t>
    <phoneticPr fontId="1"/>
  </si>
  <si>
    <t>（自動で液補給と分析が行われている場合）
自動補給機の定期点検を行ない、記録を残している。</t>
    <phoneticPr fontId="1"/>
  </si>
  <si>
    <t>めっき皮膜のRoHS分析が定期的に行われており、分析報告書が保管されている。</t>
  </si>
  <si>
    <t>1-1-3.材料受入</t>
  </si>
  <si>
    <t>めっき液および前後処理液、その他の薬剤全てについて納品の時には発注した品名、型番であることを確認している。</t>
  </si>
  <si>
    <t>手直し用のはんだゴテはそれぞれ専用になっている。</t>
  </si>
  <si>
    <t>供給業者の管理状況を定期的に確認をしてる。</t>
  </si>
  <si>
    <t>2.オープンリサイクル材を使用している場合の確認事項</t>
    <phoneticPr fontId="1"/>
  </si>
  <si>
    <t>3.その他の確認事項</t>
    <phoneticPr fontId="1"/>
  </si>
  <si>
    <t>工程確認チェックシート</t>
    <rPh sb="2" eb="4">
      <t>カクニン</t>
    </rPh>
    <phoneticPr fontId="2"/>
  </si>
  <si>
    <t>1.適合</t>
    <rPh sb="2" eb="4">
      <t>テキゴウ</t>
    </rPh>
    <phoneticPr fontId="1"/>
  </si>
  <si>
    <t>2.不適合</t>
    <rPh sb="2" eb="5">
      <t>フテキゴウ</t>
    </rPh>
    <phoneticPr fontId="1"/>
  </si>
  <si>
    <t>一次取引先が公的機関から改善命令/罰則等を受けた場合、貴社に対して情報提供するよう要求していますか（一次取引先がない場合は3.非該当を選択）</t>
    <rPh sb="0" eb="5">
      <t>イチジトリヒキサキ</t>
    </rPh>
    <rPh sb="6" eb="8">
      <t>コウテキ</t>
    </rPh>
    <rPh sb="8" eb="10">
      <t>キカン</t>
    </rPh>
    <rPh sb="12" eb="16">
      <t>カイゼンメイレイ</t>
    </rPh>
    <rPh sb="17" eb="19">
      <t>バッソク</t>
    </rPh>
    <rPh sb="19" eb="20">
      <t>ナド</t>
    </rPh>
    <rPh sb="21" eb="22">
      <t>ウ</t>
    </rPh>
    <rPh sb="24" eb="26">
      <t>バアイ</t>
    </rPh>
    <rPh sb="27" eb="29">
      <t>キシャ</t>
    </rPh>
    <rPh sb="30" eb="31">
      <t>タイ</t>
    </rPh>
    <rPh sb="33" eb="37">
      <t>ジョウホウテイキョウ</t>
    </rPh>
    <rPh sb="41" eb="43">
      <t>ヨウキュウ</t>
    </rPh>
    <phoneticPr fontId="1"/>
  </si>
  <si>
    <t>Were there any Environmental incidents or misstatements?</t>
    <phoneticPr fontId="1"/>
  </si>
  <si>
    <r>
      <t>环</t>
    </r>
    <r>
      <rPr>
        <sz val="11"/>
        <color theme="1"/>
        <rFont val="游ゴシック"/>
        <family val="3"/>
        <charset val="128"/>
        <scheme val="minor"/>
      </rPr>
      <t>境事故、有虚</t>
    </r>
    <r>
      <rPr>
        <sz val="11"/>
        <color theme="1"/>
        <rFont val="游ゴシック"/>
        <family val="3"/>
        <charset val="134"/>
        <scheme val="minor"/>
      </rPr>
      <t>伪</t>
    </r>
    <r>
      <rPr>
        <sz val="11"/>
        <color theme="1"/>
        <rFont val="游ゴシック"/>
        <family val="3"/>
        <charset val="128"/>
        <scheme val="minor"/>
      </rPr>
      <t>填写？</t>
    </r>
    <rPh sb="5" eb="6">
      <t>ア</t>
    </rPh>
    <phoneticPr fontId="1"/>
  </si>
  <si>
    <t>製造環境チェックシート</t>
    <rPh sb="2" eb="4">
      <t>カンキョウ</t>
    </rPh>
    <phoneticPr fontId="1"/>
  </si>
  <si>
    <t>Production Environment Checklist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</si>
  <si>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phoneticPr fontId="1"/>
  </si>
  <si>
    <t>3.Performance in business activities (1) Observance of environment-related legislation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</si>
  <si>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效(1)</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r>
      <rPr>
        <sz val="11"/>
        <color theme="1"/>
        <rFont val="游ゴシック"/>
        <family val="3"/>
        <charset val="128"/>
        <scheme val="minor"/>
      </rPr>
      <t>的遵守</t>
    </r>
    <phoneticPr fontId="1"/>
  </si>
  <si>
    <t>3.Performance in business activities (2) Air</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</si>
  <si>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效(2)大气</t>
    </r>
    <phoneticPr fontId="1"/>
  </si>
  <si>
    <t>3.Performance in business activities (3) Water quality</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</si>
  <si>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效(3)水</t>
    </r>
    <r>
      <rPr>
        <sz val="11"/>
        <color theme="1"/>
        <rFont val="游ゴシック"/>
        <family val="3"/>
        <charset val="134"/>
        <scheme val="minor"/>
      </rPr>
      <t>质</t>
    </r>
    <phoneticPr fontId="1"/>
  </si>
  <si>
    <t>3.Performance in business activities (4) Wastes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</si>
  <si>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效(4)</t>
    </r>
    <r>
      <rPr>
        <sz val="11"/>
        <color theme="1"/>
        <rFont val="游ゴシック"/>
        <family val="3"/>
        <charset val="134"/>
        <scheme val="minor"/>
      </rPr>
      <t>废</t>
    </r>
    <r>
      <rPr>
        <sz val="11"/>
        <color theme="1"/>
        <rFont val="游ゴシック"/>
        <family val="3"/>
        <charset val="128"/>
        <scheme val="minor"/>
      </rPr>
      <t>弃物</t>
    </r>
    <phoneticPr fontId="1"/>
  </si>
  <si>
    <t>3.Performance in business activities (5) Order for improvement or penalty imposed by public institutions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</si>
  <si>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效(5)政府机关</t>
    </r>
    <r>
      <rPr>
        <sz val="11"/>
        <color theme="1"/>
        <rFont val="游ゴシック"/>
        <family val="3"/>
        <charset val="134"/>
        <scheme val="minor"/>
      </rPr>
      <t>发</t>
    </r>
    <r>
      <rPr>
        <sz val="11"/>
        <color theme="1"/>
        <rFont val="游ゴシック"/>
        <family val="3"/>
        <charset val="128"/>
        <scheme val="minor"/>
      </rPr>
      <t>出的改善命令/</t>
    </r>
    <r>
      <rPr>
        <sz val="11"/>
        <color theme="1"/>
        <rFont val="游ゴシック"/>
        <family val="3"/>
        <charset val="134"/>
        <scheme val="minor"/>
      </rPr>
      <t>惩罚</t>
    </r>
    <r>
      <rPr>
        <sz val="11"/>
        <color theme="1"/>
        <rFont val="游ゴシック"/>
        <family val="3"/>
        <charset val="128"/>
        <scheme val="minor"/>
      </rPr>
      <t>等</t>
    </r>
    <phoneticPr fontId="1"/>
  </si>
  <si>
    <t>3.Performance in business activities (6) Prohibited substances in production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</si>
  <si>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效(6)制造的禁止使用物</t>
    </r>
    <r>
      <rPr>
        <sz val="11"/>
        <color theme="1"/>
        <rFont val="游ゴシック"/>
        <family val="3"/>
        <charset val="134"/>
        <scheme val="minor"/>
      </rPr>
      <t>质</t>
    </r>
    <phoneticPr fontId="1"/>
  </si>
  <si>
    <t>3.Performance in business activities (7) Preventive measures against soil and groundwater pollution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</si>
  <si>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效(7)土壤·地下水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t>
    </r>
    <phoneticPr fontId="1"/>
  </si>
  <si>
    <t>4.Environmental Management System of Business Activities (1) Policy</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</si>
  <si>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境管理体系(1)方</t>
    </r>
    <r>
      <rPr>
        <sz val="11"/>
        <color theme="1"/>
        <rFont val="游ゴシック"/>
        <family val="3"/>
        <charset val="134"/>
        <scheme val="minor"/>
      </rPr>
      <t>针</t>
    </r>
    <phoneticPr fontId="1"/>
  </si>
  <si>
    <t>4.Environmental management system in business activities (2) Environmental aspect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</si>
  <si>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境管理体系(2)</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侧</t>
    </r>
    <r>
      <rPr>
        <sz val="11"/>
        <color theme="1"/>
        <rFont val="游ゴシック"/>
        <family val="3"/>
        <charset val="128"/>
        <scheme val="minor"/>
      </rPr>
      <t>面</t>
    </r>
    <phoneticPr fontId="1"/>
  </si>
  <si>
    <t>4.Environmental management system in business activities (3) Draw up goals and execution plans</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</si>
  <si>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境管理体系(3)目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划的制定</t>
    </r>
    <phoneticPr fontId="1"/>
  </si>
  <si>
    <t>4.Environmental management system in business activities (4) Practice and management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</si>
  <si>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境管理体系(4)运用管理</t>
    </r>
    <phoneticPr fontId="1"/>
  </si>
  <si>
    <t>4.Environmental management system in business activities (5) Evaluation and improvement of the performance</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</si>
  <si>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境管理体系(5)</t>
    </r>
    <r>
      <rPr>
        <sz val="11"/>
        <color theme="1"/>
        <rFont val="游ゴシック"/>
        <family val="3"/>
        <charset val="134"/>
        <scheme val="minor"/>
      </rPr>
      <t>绩</t>
    </r>
    <r>
      <rPr>
        <sz val="11"/>
        <color theme="1"/>
        <rFont val="游ゴシック"/>
        <family val="3"/>
        <charset val="128"/>
        <scheme val="minor"/>
      </rPr>
      <t>效的</t>
    </r>
    <r>
      <rPr>
        <sz val="11"/>
        <color theme="1"/>
        <rFont val="游ゴシック"/>
        <family val="3"/>
        <charset val="134"/>
        <scheme val="minor"/>
      </rPr>
      <t>评</t>
    </r>
    <r>
      <rPr>
        <sz val="11"/>
        <color theme="1"/>
        <rFont val="游ゴシック"/>
        <family val="3"/>
        <charset val="128"/>
        <scheme val="minor"/>
      </rPr>
      <t>价及改善</t>
    </r>
    <phoneticPr fontId="1"/>
  </si>
  <si>
    <t>4.Environmental management system in business activities (6) Management review</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</si>
  <si>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境管理体系(6)管理</t>
    </r>
    <r>
      <rPr>
        <sz val="11"/>
        <color theme="1"/>
        <rFont val="游ゴシック"/>
        <family val="3"/>
        <charset val="134"/>
        <scheme val="minor"/>
      </rPr>
      <t>评审</t>
    </r>
    <phoneticPr fontId="1"/>
  </si>
  <si>
    <t>5.Actions toward your primary supplier</t>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</si>
  <si>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phoneticPr fontId="1"/>
  </si>
  <si>
    <t>Do you require primary supplier to comply with environmental laws and regulations and other matters related to the environment? (If there is no primary supplier, select 3. Not applicable)</t>
    <phoneticPr fontId="1"/>
  </si>
  <si>
    <t>Do you require your company to provide information when your primary supplier receives improvement orders/penalties from public authorities? (If there is no primary supplier, select 3. Not applicable)</t>
    <phoneticPr fontId="1"/>
  </si>
  <si>
    <t>Do the mechanisms and rules for managing chemical in products comply with the requirements specified in the following documents?
Name of Document : Guidelines for the management of chemicals in products
Edition : Edition 3.0 or Edition 4.0
Issuer: Joint Article Management Promotion consortium JAMP</t>
    <phoneticPr fontId="1"/>
  </si>
  <si>
    <t>When you update your evaluation, please be prepared to submit evidence such as a Product Environmental Check Sheet immediately upon request from Canon.</t>
    <phoneticPr fontId="1"/>
  </si>
  <si>
    <r>
      <t>在</t>
    </r>
    <r>
      <rPr>
        <sz val="11"/>
        <color theme="1"/>
        <rFont val="游ゴシック"/>
        <family val="3"/>
        <charset val="134"/>
        <scheme val="minor"/>
      </rPr>
      <t>评</t>
    </r>
    <r>
      <rPr>
        <sz val="11"/>
        <color theme="1"/>
        <rFont val="游ゴシック"/>
        <family val="3"/>
        <charset val="128"/>
        <scheme val="minor"/>
      </rPr>
      <t>价更新</t>
    </r>
    <r>
      <rPr>
        <sz val="11"/>
        <color theme="1"/>
        <rFont val="游ゴシック"/>
        <family val="3"/>
        <charset val="134"/>
        <scheme val="minor"/>
      </rPr>
      <t>时</t>
    </r>
    <r>
      <rPr>
        <sz val="11"/>
        <color theme="1"/>
        <rFont val="游ゴシック"/>
        <family val="3"/>
        <charset val="128"/>
        <scheme val="minor"/>
      </rPr>
      <t>，如果佳能提出要求，</t>
    </r>
    <r>
      <rPr>
        <sz val="11"/>
        <color theme="1"/>
        <rFont val="游ゴシック"/>
        <family val="3"/>
        <charset val="134"/>
        <scheme val="minor"/>
      </rPr>
      <t>请</t>
    </r>
    <r>
      <rPr>
        <sz val="11"/>
        <color theme="1"/>
        <rFont val="游ゴシック"/>
        <family val="3"/>
        <charset val="128"/>
        <scheme val="minor"/>
      </rPr>
      <t>立即准</t>
    </r>
    <r>
      <rPr>
        <sz val="11"/>
        <color theme="1"/>
        <rFont val="游ゴシック"/>
        <family val="3"/>
        <charset val="134"/>
        <scheme val="minor"/>
      </rPr>
      <t>备</t>
    </r>
    <r>
      <rPr>
        <sz val="11"/>
        <color theme="1"/>
        <rFont val="游ゴシック"/>
        <family val="3"/>
        <charset val="128"/>
        <scheme val="minor"/>
      </rPr>
      <t>提交“</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表”等</t>
    </r>
    <r>
      <rPr>
        <sz val="11"/>
        <color theme="1"/>
        <rFont val="游ゴシック"/>
        <family val="3"/>
        <charset val="134"/>
        <scheme val="minor"/>
      </rPr>
      <t>证</t>
    </r>
    <r>
      <rPr>
        <sz val="11"/>
        <color theme="1"/>
        <rFont val="游ゴシック"/>
        <family val="3"/>
        <charset val="128"/>
        <scheme val="minor"/>
      </rPr>
      <t>据。</t>
    </r>
    <phoneticPr fontId="1"/>
  </si>
  <si>
    <r>
      <rPr>
        <sz val="11"/>
        <color theme="1"/>
        <rFont val="游ゴシック"/>
        <family val="3"/>
        <charset val="134"/>
        <scheme val="minor"/>
      </rPr>
      <t>产</t>
    </r>
    <r>
      <rPr>
        <sz val="11"/>
        <color theme="1"/>
        <rFont val="游ゴシック"/>
        <family val="3"/>
        <charset val="128"/>
        <scheme val="minor"/>
      </rPr>
      <t>品所含化学物</t>
    </r>
    <r>
      <rPr>
        <sz val="11"/>
        <color theme="1"/>
        <rFont val="游ゴシック"/>
        <family val="3"/>
        <charset val="134"/>
        <scheme val="minor"/>
      </rPr>
      <t>质</t>
    </r>
    <r>
      <rPr>
        <sz val="11"/>
        <color theme="1"/>
        <rFont val="游ゴシック"/>
        <family val="3"/>
        <charset val="128"/>
        <scheme val="minor"/>
      </rPr>
      <t>管理的</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规则</t>
    </r>
    <r>
      <rPr>
        <sz val="11"/>
        <color theme="1"/>
        <rFont val="游ゴシック"/>
        <family val="3"/>
        <charset val="128"/>
        <scheme val="minor"/>
      </rPr>
      <t>是否符合以下文件的要求事</t>
    </r>
    <r>
      <rPr>
        <sz val="11"/>
        <color theme="1"/>
        <rFont val="游ゴシック"/>
        <family val="3"/>
        <charset val="134"/>
        <scheme val="minor"/>
      </rPr>
      <t>项</t>
    </r>
    <r>
      <rPr>
        <sz val="11"/>
        <color theme="1"/>
        <rFont val="游ゴシック"/>
        <family val="3"/>
        <charset val="128"/>
        <scheme val="minor"/>
      </rPr>
      <t xml:space="preserve">?
文件名称 </t>
    </r>
    <r>
      <rPr>
        <sz val="11"/>
        <color theme="1"/>
        <rFont val="游ゴシック"/>
        <family val="3"/>
        <charset val="134"/>
        <scheme val="minor"/>
      </rPr>
      <t>产</t>
    </r>
    <r>
      <rPr>
        <sz val="11"/>
        <color theme="1"/>
        <rFont val="游ゴシック"/>
        <family val="3"/>
        <charset val="128"/>
        <scheme val="minor"/>
      </rPr>
      <t xml:space="preserve"> 品所含化学物 </t>
    </r>
    <r>
      <rPr>
        <sz val="11"/>
        <color theme="1"/>
        <rFont val="游ゴシック"/>
        <family val="3"/>
        <charset val="134"/>
        <scheme val="minor"/>
      </rPr>
      <t>质</t>
    </r>
    <r>
      <rPr>
        <sz val="11"/>
        <color theme="1"/>
        <rFont val="游ゴシック"/>
        <family val="3"/>
        <charset val="128"/>
        <scheme val="minor"/>
      </rPr>
      <t xml:space="preserve"> 管理指南
版 次 第 3 .0 版 或 第 4.0 版
発行者 物品管理推 </t>
    </r>
    <r>
      <rPr>
        <sz val="11"/>
        <color theme="1"/>
        <rFont val="游ゴシック"/>
        <family val="3"/>
        <charset val="134"/>
        <scheme val="minor"/>
      </rPr>
      <t>进协议</t>
    </r>
    <r>
      <rPr>
        <sz val="11"/>
        <color theme="1"/>
        <rFont val="游ゴシック"/>
        <family val="3"/>
        <charset val="128"/>
        <scheme val="minor"/>
      </rPr>
      <t xml:space="preserve"> 会 JAMP</t>
    </r>
    <phoneticPr fontId="1"/>
  </si>
  <si>
    <t>製品含有化学物質管理の仕組み・ルールは、次の文書の要求事項に適合していますか
文書名：製品含有化学物質管理ガイドライン
版数：第 3.0 版 or 第 4.0 版
発行者：アーティクルマネジメント推進協議会（JAMP）</t>
    <phoneticPr fontId="1"/>
  </si>
  <si>
    <t>貴社の1次取引先への対応</t>
    <phoneticPr fontId="1"/>
  </si>
  <si>
    <t>Actions toward your primary supplier</t>
    <phoneticPr fontId="1"/>
  </si>
  <si>
    <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r>
    <phoneticPr fontId="1"/>
  </si>
  <si>
    <t>環境法規制等、環境に関連する事項を遵守するよう一次取引先に要求しているか</t>
    <phoneticPr fontId="1"/>
  </si>
  <si>
    <t>土壌・地下水汚染防止対策を実施しているか</t>
    <phoneticPr fontId="1"/>
  </si>
  <si>
    <t>Required to provide the information.</t>
  </si>
  <si>
    <t>要求提供相关信息了吗</t>
  </si>
  <si>
    <t>Information has been provided.</t>
  </si>
  <si>
    <t>联络相关信息了吗</t>
  </si>
  <si>
    <t>環境事故、虚偽記載があったか</t>
    <phoneticPr fontId="1"/>
  </si>
  <si>
    <t>Do you require primary supplier to comply with environmental laws and regulations and other matters related to the environment?</t>
    <phoneticPr fontId="1"/>
  </si>
  <si>
    <t>Do you require your company to provide information when your primary supplier receives improvement orders/penalties from public authorities?</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</si>
  <si>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</si>
  <si>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t>
    </r>
    <phoneticPr fontId="1"/>
  </si>
  <si>
    <t>加工先名</t>
    <rPh sb="0" eb="3">
      <t>カコウサキ</t>
    </rPh>
    <rPh sb="3" eb="4">
      <t>メイ</t>
    </rPh>
    <phoneticPr fontId="1"/>
  </si>
  <si>
    <t>加工先住所</t>
    <rPh sb="0" eb="3">
      <t>カコウサキ</t>
    </rPh>
    <rPh sb="3" eb="5">
      <t>ジュウショ</t>
    </rPh>
    <phoneticPr fontId="1"/>
  </si>
  <si>
    <t>Company Name</t>
    <phoneticPr fontId="1"/>
  </si>
  <si>
    <t>Address</t>
    <phoneticPr fontId="1"/>
  </si>
  <si>
    <t>地址</t>
    <phoneticPr fontId="1"/>
  </si>
  <si>
    <t>キヤノン向けの製造工程に以下の工程がありますか？（サプライチェーン含む）</t>
    <phoneticPr fontId="1"/>
  </si>
  <si>
    <t>キヤノン向けのオープンリサイクル材の使用（サプライチェーン含む）　</t>
    <phoneticPr fontId="1"/>
  </si>
  <si>
    <t>Process Confirmation Check Sheet</t>
    <phoneticPr fontId="1"/>
  </si>
  <si>
    <t>Are the below processes present within your manufacturing process for products delivered to Canon (supply chain included)?　</t>
    <phoneticPr fontId="1"/>
  </si>
  <si>
    <t>use of open-loop recycled material (supply chains included)</t>
    <phoneticPr fontId="1"/>
  </si>
  <si>
    <t>1-1.electroless nickel plating process(Excluding processes using lead-free solution)</t>
  </si>
  <si>
    <t>1-1-1.Management of process</t>
  </si>
  <si>
    <t>"When liquid refilling and analysis are performed automatically"
Automatic refillers are periodically inspected and accompanying records are made.</t>
  </si>
  <si>
    <t>"When liquid refilling and analysis are performed with human help (manually)"
Records of refilling data for liquids (date/time, data on liquid (lot, etc.) and person in charge) and records of analysis data are made and stored for a period of time stipulated under control standards.</t>
  </si>
  <si>
    <t>RoHS analysis for plated film is periodically conducted and pertinent analysis reports are stored.</t>
  </si>
  <si>
    <t>1-1-2.Change management</t>
    <phoneticPr fontId="1"/>
  </si>
  <si>
    <t>When plating liquid and processes are to be changed, the customer is contacted and their approval is obtained in advance before changes are made.</t>
  </si>
  <si>
    <t>Upon making changes to plating liquid or rustproofing materials, plated film and rustproofing film are checked to make sure they do not contain any prohibited substances.</t>
  </si>
  <si>
    <t>1-1-3.Materials acceptance</t>
    <phoneticPr fontId="1"/>
  </si>
  <si>
    <t>Upon the delivery of any plating liquid, pre/post-treatment liquid or other chemical agents, the article name and model number are checked to make sure they are the ones ordered.</t>
  </si>
  <si>
    <t>For liquids with prohibited substances added (lead, etc.), said liquids are purchased only after it has been confirmed that prohibited substances in plated film are under the threshold (Ex.: RoHS Directive: Pb1,000pm or less, etc.).</t>
  </si>
  <si>
    <t>1-2.Soldering process</t>
    <phoneticPr fontId="1"/>
  </si>
  <si>
    <t>1-2-1.Status of switch to lead-free</t>
    <phoneticPr fontId="1"/>
  </si>
  <si>
    <t>Everything has bene switched to lead-free.</t>
  </si>
  <si>
    <t>1-2-2.Process control in lead-free cases</t>
  </si>
  <si>
    <t>The concentration of lead in solder baths is periodically managed and controlled so that it does not exceed the threshold (1,000ppm).</t>
  </si>
  <si>
    <t>1-2-3.Control when lead-containing solder remains</t>
  </si>
  <si>
    <t>Controlled with distinction made between lead-containing solder and lead-free solder.</t>
  </si>
  <si>
    <t>Solder irons for correction are each for dedicated use.</t>
  </si>
  <si>
    <t>1-3.Conformation of control status in cases where there are processes for usage of Canon prohibited/restricted substances (2A/2B) inside same building</t>
  </si>
  <si>
    <t>1-3-1.Identification for separation</t>
  </si>
  <si>
    <t>Raw materials/parts are distinguished from each other and kept in separate locations.</t>
  </si>
  <si>
    <t>1-3-2.Management of process</t>
  </si>
  <si>
    <t>Controlled so they do not intermingle within the process.</t>
  </si>
  <si>
    <t>2.Items for confirmation when using open recycled materials</t>
  </si>
  <si>
    <t>Controlled so that threshold is not exceeded for each lot.</t>
  </si>
  <si>
    <t>3.Other confirmation matters</t>
  </si>
  <si>
    <t>3-1.Change management</t>
  </si>
  <si>
    <t>When changes are to be made to processes, Canon is contacted and its approval is obtained in advance before changes are made.</t>
  </si>
  <si>
    <t>When changes are to be made to processes, it is confirmed whether or not changes will be made to chemical substance content.</t>
  </si>
  <si>
    <t>3-2.Management of supplier</t>
  </si>
  <si>
    <t>Control status for suppliers is periodically confirmed.</t>
  </si>
  <si>
    <t>1.キヤノン向けのリスク工程の管理状況確認</t>
    <phoneticPr fontId="1"/>
  </si>
  <si>
    <t>1.electroless nickel plating process</t>
    <phoneticPr fontId="1"/>
  </si>
  <si>
    <r>
      <t>1.面向佳能的</t>
    </r>
    <r>
      <rPr>
        <sz val="10"/>
        <rFont val="FangSong"/>
        <family val="3"/>
        <charset val="134"/>
      </rPr>
      <t>风险</t>
    </r>
    <r>
      <rPr>
        <sz val="10"/>
        <rFont val="ＭＳ Ｐゴシック"/>
        <family val="3"/>
        <charset val="128"/>
      </rPr>
      <t>工序管理状况确</t>
    </r>
    <r>
      <rPr>
        <sz val="10"/>
        <rFont val="FangSong"/>
        <family val="3"/>
        <charset val="134"/>
      </rPr>
      <t>认</t>
    </r>
    <rPh sb="2" eb="3">
      <t>オモテ</t>
    </rPh>
    <rPh sb="3" eb="4">
      <t>ムカイ</t>
    </rPh>
    <rPh sb="4" eb="5">
      <t>ヨロシ</t>
    </rPh>
    <rPh sb="5" eb="6">
      <t>ノウ</t>
    </rPh>
    <rPh sb="6" eb="7">
      <t>テキ</t>
    </rPh>
    <rPh sb="9" eb="10">
      <t>コウ</t>
    </rPh>
    <rPh sb="10" eb="11">
      <t>ジョ</t>
    </rPh>
    <rPh sb="11" eb="13">
      <t>カンリ</t>
    </rPh>
    <rPh sb="13" eb="14">
      <t>ジョウ</t>
    </rPh>
    <rPh sb="14" eb="15">
      <t>イワン</t>
    </rPh>
    <rPh sb="15" eb="16">
      <t>カク</t>
    </rPh>
    <phoneticPr fontId="5"/>
  </si>
  <si>
    <t>1-1-1.工序管理</t>
  </si>
  <si>
    <r>
      <t>（自</t>
    </r>
    <r>
      <rPr>
        <sz val="10"/>
        <rFont val="FangSong"/>
        <family val="3"/>
        <charset val="134"/>
      </rPr>
      <t>动进</t>
    </r>
    <r>
      <rPr>
        <sz val="10"/>
        <rFont val="ＭＳ Ｐゴシック"/>
        <family val="3"/>
        <charset val="128"/>
      </rPr>
      <t>行液</t>
    </r>
    <r>
      <rPr>
        <sz val="10"/>
        <rFont val="FangSong"/>
        <family val="3"/>
        <charset val="134"/>
      </rPr>
      <t>剂补</t>
    </r>
    <r>
      <rPr>
        <sz val="10"/>
        <rFont val="ＭＳ Ｐゴシック"/>
        <family val="3"/>
        <charset val="128"/>
      </rPr>
      <t>充和分析</t>
    </r>
    <r>
      <rPr>
        <sz val="10"/>
        <rFont val="FangSong"/>
        <family val="3"/>
        <charset val="134"/>
      </rPr>
      <t>时</t>
    </r>
    <r>
      <rPr>
        <sz val="10"/>
        <rFont val="ＭＳ Ｐゴシック"/>
        <family val="3"/>
        <charset val="128"/>
      </rPr>
      <t xml:space="preserve">）
</t>
    </r>
    <r>
      <rPr>
        <sz val="10"/>
        <rFont val="FangSong"/>
        <family val="3"/>
        <charset val="134"/>
      </rPr>
      <t>对</t>
    </r>
    <r>
      <rPr>
        <sz val="10"/>
        <rFont val="ＭＳ Ｐゴシック"/>
        <family val="3"/>
        <charset val="128"/>
      </rPr>
      <t>自</t>
    </r>
    <r>
      <rPr>
        <sz val="10"/>
        <rFont val="FangSong"/>
        <family val="3"/>
        <charset val="134"/>
      </rPr>
      <t>动补</t>
    </r>
    <r>
      <rPr>
        <sz val="10"/>
        <rFont val="ＭＳ Ｐゴシック"/>
        <family val="3"/>
        <charset val="128"/>
      </rPr>
      <t>充机</t>
    </r>
    <r>
      <rPr>
        <sz val="10"/>
        <rFont val="FangSong"/>
        <family val="3"/>
        <charset val="134"/>
      </rPr>
      <t>进</t>
    </r>
    <r>
      <rPr>
        <sz val="10"/>
        <rFont val="ＭＳ Ｐゴシック"/>
        <family val="3"/>
        <charset val="128"/>
      </rPr>
      <t>行定期</t>
    </r>
    <r>
      <rPr>
        <sz val="10"/>
        <rFont val="FangSong"/>
        <family val="3"/>
        <charset val="134"/>
      </rPr>
      <t>检</t>
    </r>
    <r>
      <rPr>
        <sz val="10"/>
        <rFont val="MingLiU"/>
        <family val="3"/>
        <charset val="136"/>
      </rPr>
      <t>查</t>
    </r>
    <r>
      <rPr>
        <sz val="10"/>
        <rFont val="ＭＳ Ｐゴシック"/>
        <family val="3"/>
        <charset val="128"/>
      </rPr>
      <t>，并留下</t>
    </r>
    <r>
      <rPr>
        <sz val="10"/>
        <rFont val="FangSong"/>
        <family val="3"/>
        <charset val="134"/>
      </rPr>
      <t>记录</t>
    </r>
    <r>
      <rPr>
        <sz val="10"/>
        <rFont val="ＭＳ Ｐゴシック"/>
        <family val="3"/>
        <charset val="128"/>
      </rPr>
      <t>。</t>
    </r>
    <rPh sb="1" eb="2">
      <t>ジ</t>
    </rPh>
    <rPh sb="4" eb="5">
      <t>ギョウ</t>
    </rPh>
    <rPh sb="5" eb="6">
      <t>エキ</t>
    </rPh>
    <rPh sb="8" eb="10">
      <t>ミチカズ</t>
    </rPh>
    <rPh sb="10" eb="12">
      <t>ブンセキ</t>
    </rPh>
    <rPh sb="16" eb="17">
      <t>ジ</t>
    </rPh>
    <rPh sb="19" eb="20">
      <t>ミツル</t>
    </rPh>
    <rPh sb="20" eb="21">
      <t>ツクエ</t>
    </rPh>
    <rPh sb="22" eb="23">
      <t>ギョウ</t>
    </rPh>
    <rPh sb="23" eb="25">
      <t>テイキ</t>
    </rPh>
    <rPh sb="28" eb="29">
      <t>アワ</t>
    </rPh>
    <rPh sb="29" eb="30">
      <t>ドメ</t>
    </rPh>
    <rPh sb="30" eb="31">
      <t>シタ</t>
    </rPh>
    <phoneticPr fontId="5"/>
  </si>
  <si>
    <r>
      <t>（人工（手</t>
    </r>
    <r>
      <rPr>
        <sz val="10"/>
        <rFont val="FangSong"/>
        <family val="3"/>
        <charset val="134"/>
      </rPr>
      <t>动</t>
    </r>
    <r>
      <rPr>
        <sz val="10"/>
        <rFont val="ＭＳ Ｐゴシック"/>
        <family val="3"/>
        <charset val="128"/>
      </rPr>
      <t>）</t>
    </r>
    <r>
      <rPr>
        <sz val="10"/>
        <rFont val="FangSong"/>
        <family val="3"/>
        <charset val="134"/>
      </rPr>
      <t>进</t>
    </r>
    <r>
      <rPr>
        <sz val="10"/>
        <rFont val="ＭＳ Ｐゴシック"/>
        <family val="3"/>
        <charset val="128"/>
      </rPr>
      <t>行液</t>
    </r>
    <r>
      <rPr>
        <sz val="10"/>
        <rFont val="FangSong"/>
        <family val="3"/>
        <charset val="134"/>
      </rPr>
      <t>剂补</t>
    </r>
    <r>
      <rPr>
        <sz val="10"/>
        <rFont val="ＭＳ Ｐゴシック"/>
        <family val="3"/>
        <charset val="128"/>
      </rPr>
      <t>充、分析</t>
    </r>
    <r>
      <rPr>
        <sz val="10"/>
        <rFont val="FangSong"/>
        <family val="3"/>
        <charset val="134"/>
      </rPr>
      <t>时</t>
    </r>
    <r>
      <rPr>
        <sz val="10"/>
        <rFont val="ＭＳ Ｐゴシック"/>
        <family val="3"/>
        <charset val="128"/>
      </rPr>
      <t xml:space="preserve">）
</t>
    </r>
    <r>
      <rPr>
        <sz val="10"/>
        <rFont val="FangSong"/>
        <family val="3"/>
        <charset val="134"/>
      </rPr>
      <t>记录</t>
    </r>
    <r>
      <rPr>
        <sz val="10"/>
        <rFont val="ＭＳ Ｐゴシック"/>
        <family val="3"/>
        <charset val="128"/>
      </rPr>
      <t>液</t>
    </r>
    <r>
      <rPr>
        <sz val="10"/>
        <rFont val="FangSong"/>
        <family val="3"/>
        <charset val="134"/>
      </rPr>
      <t>剂</t>
    </r>
    <r>
      <rPr>
        <sz val="10"/>
        <rFont val="ＭＳ Ｐゴシック"/>
        <family val="3"/>
        <charset val="128"/>
      </rPr>
      <t>的</t>
    </r>
    <r>
      <rPr>
        <sz val="10"/>
        <rFont val="FangSong"/>
        <family val="3"/>
        <charset val="134"/>
      </rPr>
      <t>补</t>
    </r>
    <r>
      <rPr>
        <sz val="10"/>
        <rFont val="ＭＳ Ｐゴシック"/>
        <family val="3"/>
        <charset val="128"/>
      </rPr>
      <t>充数据（日期和</t>
    </r>
    <r>
      <rPr>
        <sz val="10"/>
        <rFont val="FangSong"/>
        <family val="3"/>
        <charset val="134"/>
      </rPr>
      <t>时间</t>
    </r>
    <r>
      <rPr>
        <sz val="10"/>
        <rFont val="ＭＳ Ｐゴシック"/>
        <family val="3"/>
        <charset val="128"/>
      </rPr>
      <t>、液</t>
    </r>
    <r>
      <rPr>
        <sz val="10"/>
        <rFont val="FangSong"/>
        <family val="3"/>
        <charset val="134"/>
      </rPr>
      <t>剂</t>
    </r>
    <r>
      <rPr>
        <sz val="10"/>
        <rFont val="ＭＳ Ｐゴシック"/>
        <family val="3"/>
        <charset val="128"/>
      </rPr>
      <t>的信息（批次等）、担当者）及分析数据，按照管理</t>
    </r>
    <r>
      <rPr>
        <sz val="10"/>
        <rFont val="FangSong"/>
        <family val="3"/>
        <charset val="134"/>
      </rPr>
      <t>标</t>
    </r>
    <r>
      <rPr>
        <sz val="10"/>
        <rFont val="ＭＳ Ｐゴシック"/>
        <family val="3"/>
        <charset val="128"/>
      </rPr>
      <t>准</t>
    </r>
    <r>
      <rPr>
        <sz val="10"/>
        <rFont val="FangSong"/>
        <family val="3"/>
        <charset val="134"/>
      </rPr>
      <t>规</t>
    </r>
    <r>
      <rPr>
        <sz val="10"/>
        <rFont val="ＭＳ Ｐゴシック"/>
        <family val="3"/>
        <charset val="128"/>
      </rPr>
      <t>定的期限</t>
    </r>
    <r>
      <rPr>
        <sz val="10"/>
        <rFont val="FangSong"/>
        <family val="3"/>
        <charset val="134"/>
      </rPr>
      <t>进</t>
    </r>
    <r>
      <rPr>
        <sz val="10"/>
        <rFont val="ＭＳ Ｐゴシック"/>
        <family val="3"/>
        <charset val="128"/>
      </rPr>
      <t>行保管。</t>
    </r>
    <rPh sb="1" eb="3">
      <t>ジンコウ</t>
    </rPh>
    <rPh sb="4" eb="5">
      <t>テ</t>
    </rPh>
    <rPh sb="8" eb="9">
      <t>ギョウ</t>
    </rPh>
    <rPh sb="9" eb="10">
      <t>エキ</t>
    </rPh>
    <rPh sb="12" eb="13">
      <t>ミツル</t>
    </rPh>
    <rPh sb="14" eb="16">
      <t>ブンセキ</t>
    </rPh>
    <phoneticPr fontId="5"/>
  </si>
  <si>
    <t>定期进行镀膜的RoHS分析，并保管分析报告书。</t>
  </si>
  <si>
    <t>1-1-2.变更管理</t>
  </si>
  <si>
    <t>变更电镀液及工序时，事前与顾客联系，并征得同意后进行变更。</t>
  </si>
  <si>
    <t>变更电镀液及防锈处理材料时，确认镀膜及防锈处理镀膜中不含禁止物质。</t>
  </si>
  <si>
    <r>
      <t>1-1-3.</t>
    </r>
    <r>
      <rPr>
        <sz val="10"/>
        <rFont val="FangSong"/>
        <family val="3"/>
        <charset val="134"/>
      </rPr>
      <t>进料</t>
    </r>
    <rPh sb="7" eb="8">
      <t>リョウ</t>
    </rPh>
    <phoneticPr fontId="2"/>
  </si>
  <si>
    <t>所有的电镀液、前后处理液及其他药剂，均在进货时确认与所订购的品名、型号相符。</t>
  </si>
  <si>
    <r>
      <rPr>
        <sz val="10"/>
        <color theme="1"/>
        <rFont val="FangSong"/>
        <family val="3"/>
        <charset val="134"/>
      </rPr>
      <t>对</t>
    </r>
    <r>
      <rPr>
        <sz val="10"/>
        <color theme="1"/>
        <rFont val="ＭＳ Ｐゴシック"/>
        <family val="3"/>
        <charset val="128"/>
      </rPr>
      <t>添加有禁止物</t>
    </r>
    <r>
      <rPr>
        <sz val="10"/>
        <color theme="1"/>
        <rFont val="FangSong"/>
        <family val="3"/>
        <charset val="134"/>
      </rPr>
      <t>质</t>
    </r>
    <r>
      <rPr>
        <sz val="10"/>
        <color theme="1"/>
        <rFont val="ＭＳ Ｐゴシック"/>
        <family val="3"/>
        <charset val="128"/>
      </rPr>
      <t>（</t>
    </r>
    <r>
      <rPr>
        <sz val="10"/>
        <color theme="1"/>
        <rFont val="FangSong"/>
        <family val="3"/>
        <charset val="134"/>
      </rPr>
      <t>铅</t>
    </r>
    <r>
      <rPr>
        <sz val="10"/>
        <color theme="1"/>
        <rFont val="ＭＳ Ｐゴシック"/>
        <family val="3"/>
        <charset val="128"/>
      </rPr>
      <t>等）的液</t>
    </r>
    <r>
      <rPr>
        <sz val="10"/>
        <color theme="1"/>
        <rFont val="FangSong"/>
        <family val="3"/>
        <charset val="134"/>
      </rPr>
      <t>剂</t>
    </r>
    <r>
      <rPr>
        <sz val="10"/>
        <color theme="1"/>
        <rFont val="ＭＳ Ｐゴシック"/>
        <family val="3"/>
        <charset val="128"/>
      </rPr>
      <t>，在确</t>
    </r>
    <r>
      <rPr>
        <sz val="10"/>
        <color theme="1"/>
        <rFont val="FangSong"/>
        <family val="3"/>
        <charset val="134"/>
      </rPr>
      <t>认镀</t>
    </r>
    <r>
      <rPr>
        <sz val="10"/>
        <color theme="1"/>
        <rFont val="ＭＳ Ｐゴシック"/>
        <family val="3"/>
        <charset val="128"/>
      </rPr>
      <t>膜中</t>
    </r>
    <r>
      <rPr>
        <sz val="10"/>
        <color theme="1"/>
        <rFont val="FangSong"/>
        <family val="3"/>
        <charset val="134"/>
      </rPr>
      <t>该</t>
    </r>
    <r>
      <rPr>
        <sz val="10"/>
        <color theme="1"/>
        <rFont val="ＭＳ Ｐゴシック"/>
        <family val="3"/>
        <charset val="128"/>
      </rPr>
      <t>禁止物</t>
    </r>
    <r>
      <rPr>
        <sz val="10"/>
        <color theme="1"/>
        <rFont val="FangSong"/>
        <family val="3"/>
        <charset val="134"/>
      </rPr>
      <t>质处阈</t>
    </r>
    <r>
      <rPr>
        <sz val="10"/>
        <color theme="1"/>
        <rFont val="MingLiU"/>
        <family val="3"/>
        <charset val="136"/>
      </rPr>
      <t>值</t>
    </r>
    <r>
      <rPr>
        <sz val="10"/>
        <color theme="1"/>
        <rFont val="ＭＳ Ｐゴシック"/>
        <family val="3"/>
        <charset val="128"/>
      </rPr>
      <t>范</t>
    </r>
    <r>
      <rPr>
        <sz val="10"/>
        <color theme="1"/>
        <rFont val="FangSong"/>
        <family val="3"/>
        <charset val="134"/>
      </rPr>
      <t>围</t>
    </r>
    <r>
      <rPr>
        <sz val="10"/>
        <color theme="1"/>
        <rFont val="ＭＳ Ｐゴシック"/>
        <family val="3"/>
        <charset val="128"/>
      </rPr>
      <t>内（例 RoHS指令：Pb1,000ppm以下(含1,000ppm)等) 的基</t>
    </r>
    <r>
      <rPr>
        <sz val="10"/>
        <color theme="1"/>
        <rFont val="FangSong"/>
        <family val="3"/>
        <charset val="134"/>
      </rPr>
      <t>础</t>
    </r>
    <r>
      <rPr>
        <sz val="10"/>
        <color theme="1"/>
        <rFont val="ＭＳ Ｐゴシック"/>
        <family val="3"/>
        <charset val="128"/>
      </rPr>
      <t>上</t>
    </r>
    <r>
      <rPr>
        <sz val="10"/>
        <color theme="1"/>
        <rFont val="FangSong"/>
        <family val="3"/>
        <charset val="134"/>
      </rPr>
      <t>进</t>
    </r>
    <r>
      <rPr>
        <sz val="10"/>
        <color theme="1"/>
        <rFont val="ＭＳ Ｐゴシック"/>
        <family val="3"/>
        <charset val="128"/>
      </rPr>
      <t>行</t>
    </r>
    <r>
      <rPr>
        <sz val="10"/>
        <color theme="1"/>
        <rFont val="FangSong"/>
        <family val="3"/>
        <charset val="134"/>
      </rPr>
      <t>购买</t>
    </r>
    <r>
      <rPr>
        <sz val="10"/>
        <color theme="1"/>
        <rFont val="ＭＳ Ｐゴシック"/>
        <family val="3"/>
        <charset val="128"/>
      </rPr>
      <t>。</t>
    </r>
    <rPh sb="1" eb="3">
      <t>テンカ</t>
    </rPh>
    <rPh sb="3" eb="4">
      <t>ユウ</t>
    </rPh>
    <rPh sb="4" eb="6">
      <t>キンシ</t>
    </rPh>
    <rPh sb="6" eb="7">
      <t>ブツ</t>
    </rPh>
    <rPh sb="10" eb="11">
      <t>ヒトシ</t>
    </rPh>
    <rPh sb="12" eb="13">
      <t>テキ</t>
    </rPh>
    <rPh sb="13" eb="14">
      <t>エキ</t>
    </rPh>
    <rPh sb="16" eb="17">
      <t>ザイ</t>
    </rPh>
    <rPh sb="17" eb="18">
      <t>カク</t>
    </rPh>
    <rPh sb="20" eb="21">
      <t>マク</t>
    </rPh>
    <rPh sb="21" eb="22">
      <t>ナカ</t>
    </rPh>
    <rPh sb="23" eb="25">
      <t>キンシ</t>
    </rPh>
    <rPh sb="25" eb="26">
      <t>モノ</t>
    </rPh>
    <rPh sb="30" eb="31">
      <t>ハン</t>
    </rPh>
    <rPh sb="32" eb="33">
      <t>ウチ</t>
    </rPh>
    <rPh sb="34" eb="35">
      <t>レイ</t>
    </rPh>
    <rPh sb="40" eb="42">
      <t>シレイ</t>
    </rPh>
    <rPh sb="53" eb="55">
      <t>イカ</t>
    </rPh>
    <rPh sb="56" eb="57">
      <t>フクミ</t>
    </rPh>
    <rPh sb="66" eb="67">
      <t>ナド</t>
    </rPh>
    <rPh sb="69" eb="70">
      <t>マト</t>
    </rPh>
    <rPh sb="70" eb="71">
      <t>モト</t>
    </rPh>
    <rPh sb="72" eb="73">
      <t>ウエ</t>
    </rPh>
    <rPh sb="74" eb="75">
      <t>ギョウ</t>
    </rPh>
    <phoneticPr fontId="5"/>
  </si>
  <si>
    <t>1-2-1.无铅转换状况</t>
  </si>
  <si>
    <r>
      <t>加工</t>
    </r>
    <r>
      <rPr>
        <sz val="11"/>
        <color theme="1"/>
        <rFont val="游ゴシック"/>
        <family val="3"/>
        <charset val="134"/>
        <scheme val="minor"/>
      </rPr>
      <t>对</t>
    </r>
    <r>
      <rPr>
        <sz val="11"/>
        <color theme="1"/>
        <rFont val="游ゴシック"/>
        <family val="2"/>
        <charset val="128"/>
        <scheme val="minor"/>
      </rPr>
      <t>象公司名称</t>
    </r>
    <phoneticPr fontId="1"/>
  </si>
  <si>
    <r>
      <t>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</si>
  <si>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t>
    </r>
    <phoneticPr fontId="1"/>
  </si>
  <si>
    <r>
      <t>1-1.无</t>
    </r>
    <r>
      <rPr>
        <sz val="10"/>
        <rFont val="FangSong"/>
        <family val="3"/>
        <charset val="134"/>
      </rPr>
      <t>电</t>
    </r>
    <r>
      <rPr>
        <sz val="10"/>
        <rFont val="ＭＳ Ｐゴシック"/>
        <family val="3"/>
        <charset val="128"/>
      </rPr>
      <t>解</t>
    </r>
    <r>
      <rPr>
        <sz val="10"/>
        <rFont val="FangSong"/>
        <family val="3"/>
        <charset val="134"/>
      </rPr>
      <t>镀镍</t>
    </r>
    <r>
      <rPr>
        <sz val="10"/>
        <rFont val="ＭＳ Ｐゴシック"/>
        <family val="3"/>
        <charset val="128"/>
      </rPr>
      <t>工序(除外使用无</t>
    </r>
    <r>
      <rPr>
        <sz val="10"/>
        <rFont val="FangSong"/>
        <family val="3"/>
        <charset val="134"/>
      </rPr>
      <t>铅</t>
    </r>
    <r>
      <rPr>
        <sz val="10"/>
        <rFont val="ＭＳ Ｐゴシック"/>
        <family val="3"/>
        <charset val="128"/>
      </rPr>
      <t>液的工序)</t>
    </r>
    <rPh sb="4" eb="5">
      <t>ナ</t>
    </rPh>
    <rPh sb="6" eb="7">
      <t>カイ</t>
    </rPh>
    <rPh sb="9" eb="10">
      <t>コウ</t>
    </rPh>
    <rPh sb="10" eb="11">
      <t>ジョ</t>
    </rPh>
    <phoneticPr fontId="2"/>
  </si>
  <si>
    <r>
      <t>1-2.</t>
    </r>
    <r>
      <rPr>
        <sz val="10"/>
        <rFont val="MingLiU"/>
        <family val="3"/>
        <charset val="136"/>
      </rPr>
      <t>实装焊锡</t>
    </r>
    <r>
      <rPr>
        <sz val="10"/>
        <rFont val="ＭＳ Ｐゴシック"/>
        <family val="3"/>
        <charset val="128"/>
      </rPr>
      <t>的工序</t>
    </r>
    <rPh sb="8" eb="9">
      <t>マト</t>
    </rPh>
    <rPh sb="9" eb="10">
      <t>コウ</t>
    </rPh>
    <rPh sb="10" eb="11">
      <t>ジョ</t>
    </rPh>
    <phoneticPr fontId="2"/>
  </si>
  <si>
    <r>
      <t>全部</t>
    </r>
    <r>
      <rPr>
        <sz val="10"/>
        <rFont val="FangSong"/>
        <family val="3"/>
        <charset val="134"/>
      </rPr>
      <t>转换为</t>
    </r>
    <r>
      <rPr>
        <sz val="10"/>
        <rFont val="ＭＳ Ｐゴシック"/>
        <family val="3"/>
        <charset val="128"/>
      </rPr>
      <t>无</t>
    </r>
    <r>
      <rPr>
        <sz val="10"/>
        <rFont val="FangSong"/>
        <family val="3"/>
        <charset val="134"/>
      </rPr>
      <t>铅</t>
    </r>
    <r>
      <rPr>
        <sz val="10"/>
        <rFont val="ＭＳ Ｐゴシック"/>
        <family val="3"/>
        <charset val="128"/>
      </rPr>
      <t>。</t>
    </r>
    <rPh sb="0" eb="2">
      <t>ゼンブ</t>
    </rPh>
    <rPh sb="5" eb="6">
      <t>ナ</t>
    </rPh>
    <phoneticPr fontId="2"/>
  </si>
  <si>
    <t>1-3-1.识别管理</t>
  </si>
  <si>
    <t>定期实施镀槽的铅浓度管理，确保阈值不超过（1000ppm）。</t>
  </si>
  <si>
    <r>
      <t>区</t>
    </r>
    <r>
      <rPr>
        <sz val="10"/>
        <rFont val="FangSong"/>
        <family val="3"/>
        <charset val="134"/>
      </rPr>
      <t>别铅</t>
    </r>
    <r>
      <rPr>
        <sz val="10"/>
        <rFont val="MingLiU"/>
        <family val="3"/>
        <charset val="136"/>
      </rPr>
      <t>焊</t>
    </r>
    <r>
      <rPr>
        <sz val="10"/>
        <rFont val="ＭＳ Ｐゴシック"/>
        <family val="3"/>
        <charset val="128"/>
      </rPr>
      <t>接和无</t>
    </r>
    <r>
      <rPr>
        <sz val="10"/>
        <rFont val="FangSong"/>
        <family val="3"/>
        <charset val="134"/>
      </rPr>
      <t>铅</t>
    </r>
    <r>
      <rPr>
        <sz val="10"/>
        <rFont val="MingLiU"/>
        <family val="3"/>
        <charset val="136"/>
      </rPr>
      <t>焊</t>
    </r>
    <r>
      <rPr>
        <sz val="10"/>
        <rFont val="ＭＳ Ｐゴシック"/>
        <family val="3"/>
        <charset val="128"/>
      </rPr>
      <t>接</t>
    </r>
    <r>
      <rPr>
        <sz val="10"/>
        <rFont val="FangSong"/>
        <family val="3"/>
        <charset val="134"/>
      </rPr>
      <t>进</t>
    </r>
    <r>
      <rPr>
        <sz val="10"/>
        <rFont val="ＭＳ Ｐゴシック"/>
        <family val="3"/>
        <charset val="128"/>
      </rPr>
      <t>行管理。</t>
    </r>
    <rPh sb="0" eb="1">
      <t>ク</t>
    </rPh>
    <rPh sb="4" eb="5">
      <t>セツ</t>
    </rPh>
    <rPh sb="5" eb="6">
      <t>ワ</t>
    </rPh>
    <rPh sb="6" eb="7">
      <t>ナ</t>
    </rPh>
    <rPh sb="9" eb="10">
      <t>セツ</t>
    </rPh>
    <rPh sb="11" eb="12">
      <t>ギョウ</t>
    </rPh>
    <rPh sb="12" eb="14">
      <t>カンリ</t>
    </rPh>
    <phoneticPr fontId="2"/>
  </si>
  <si>
    <r>
      <t>手工</t>
    </r>
    <r>
      <rPr>
        <sz val="10"/>
        <color theme="1"/>
        <rFont val="FangSong"/>
        <family val="3"/>
        <charset val="134"/>
      </rPr>
      <t>处</t>
    </r>
    <r>
      <rPr>
        <sz val="10"/>
        <color theme="1"/>
        <rFont val="ＭＳ Ｐゴシック"/>
        <family val="3"/>
        <charset val="128"/>
      </rPr>
      <t>理用的烙</t>
    </r>
    <r>
      <rPr>
        <sz val="10"/>
        <color theme="1"/>
        <rFont val="FangSong"/>
        <family val="3"/>
        <charset val="134"/>
      </rPr>
      <t>铁</t>
    </r>
    <r>
      <rPr>
        <sz val="10"/>
        <color theme="1"/>
        <rFont val="ＭＳ Ｐゴシック"/>
        <family val="3"/>
        <charset val="128"/>
      </rPr>
      <t>分</t>
    </r>
    <r>
      <rPr>
        <sz val="10"/>
        <color theme="1"/>
        <rFont val="FangSong"/>
        <family val="3"/>
        <charset val="134"/>
      </rPr>
      <t>别为专</t>
    </r>
    <r>
      <rPr>
        <sz val="10"/>
        <color theme="1"/>
        <rFont val="ＭＳ Ｐゴシック"/>
        <family val="3"/>
        <charset val="128"/>
      </rPr>
      <t>用的烙</t>
    </r>
    <r>
      <rPr>
        <sz val="10"/>
        <color theme="1"/>
        <rFont val="FangSong"/>
        <family val="3"/>
        <charset val="134"/>
      </rPr>
      <t>铁</t>
    </r>
    <r>
      <rPr>
        <sz val="10"/>
        <color theme="1"/>
        <rFont val="ＭＳ Ｐゴシック"/>
        <family val="3"/>
        <charset val="128"/>
      </rPr>
      <t>。</t>
    </r>
    <rPh sb="0" eb="2">
      <t>シュコウ</t>
    </rPh>
    <rPh sb="3" eb="4">
      <t>リ</t>
    </rPh>
    <rPh sb="4" eb="5">
      <t>ヨウ</t>
    </rPh>
    <rPh sb="5" eb="6">
      <t>テキ</t>
    </rPh>
    <rPh sb="6" eb="7">
      <t>ラク</t>
    </rPh>
    <rPh sb="8" eb="9">
      <t>ブン</t>
    </rPh>
    <rPh sb="12" eb="13">
      <t>ヨウ</t>
    </rPh>
    <rPh sb="13" eb="14">
      <t>テキ</t>
    </rPh>
    <rPh sb="14" eb="15">
      <t>ラク</t>
    </rPh>
    <phoneticPr fontId="2"/>
  </si>
  <si>
    <r>
      <t>区</t>
    </r>
    <r>
      <rPr>
        <sz val="10"/>
        <rFont val="FangSong"/>
        <family val="3"/>
        <charset val="134"/>
      </rPr>
      <t>别</t>
    </r>
    <r>
      <rPr>
        <sz val="10"/>
        <rFont val="ＭＳ Ｐゴシック"/>
        <family val="3"/>
        <charset val="128"/>
      </rPr>
      <t>原材料/零部件，并隔离放置</t>
    </r>
    <r>
      <rPr>
        <sz val="10"/>
        <rFont val="FangSong"/>
        <family val="3"/>
        <charset val="134"/>
      </rPr>
      <t>场</t>
    </r>
    <r>
      <rPr>
        <sz val="10"/>
        <rFont val="ＭＳ Ｐゴシック"/>
        <family val="3"/>
        <charset val="128"/>
      </rPr>
      <t>所。</t>
    </r>
    <rPh sb="0" eb="1">
      <t>ク</t>
    </rPh>
    <rPh sb="2" eb="5">
      <t>ゲンザイリョウ</t>
    </rPh>
    <rPh sb="6" eb="8">
      <t>ゼロブ</t>
    </rPh>
    <rPh sb="8" eb="9">
      <t>ケン</t>
    </rPh>
    <rPh sb="10" eb="11">
      <t>アワ</t>
    </rPh>
    <rPh sb="11" eb="12">
      <t>ヘダ</t>
    </rPh>
    <rPh sb="12" eb="13">
      <t>チ</t>
    </rPh>
    <rPh sb="13" eb="15">
      <t>ホウチ</t>
    </rPh>
    <rPh sb="16" eb="17">
      <t>トコロ</t>
    </rPh>
    <phoneticPr fontId="2"/>
  </si>
  <si>
    <r>
      <rPr>
        <sz val="10"/>
        <color indexed="8"/>
        <rFont val="FangSong"/>
        <family val="3"/>
        <charset val="134"/>
      </rPr>
      <t>进</t>
    </r>
    <r>
      <rPr>
        <sz val="10"/>
        <color indexed="8"/>
        <rFont val="ＭＳ Ｐゴシック"/>
        <family val="3"/>
        <charset val="128"/>
      </rPr>
      <t>行管理确保不混入工序内。</t>
    </r>
    <rPh sb="1" eb="2">
      <t>ギョウ</t>
    </rPh>
    <rPh sb="2" eb="4">
      <t>カンリ</t>
    </rPh>
    <rPh sb="4" eb="5">
      <t>カク</t>
    </rPh>
    <rPh sb="5" eb="6">
      <t>タモツ</t>
    </rPh>
    <rPh sb="6" eb="7">
      <t>フ</t>
    </rPh>
    <rPh sb="7" eb="9">
      <t>コンニュウ</t>
    </rPh>
    <rPh sb="9" eb="10">
      <t>コウ</t>
    </rPh>
    <rPh sb="10" eb="11">
      <t>ジョ</t>
    </rPh>
    <rPh sb="11" eb="12">
      <t>ナイ</t>
    </rPh>
    <phoneticPr fontId="2"/>
  </si>
  <si>
    <t>手工处理用的烙铁分别为专用的烙铁。</t>
  </si>
  <si>
    <t>1-3-2.工序管理</t>
  </si>
  <si>
    <t>2.使用开放式循环再生材料时的确认事项</t>
  </si>
  <si>
    <t>对每一批次进行管理确保不超过阈值。</t>
  </si>
  <si>
    <t>3-1.变更管理</t>
  </si>
  <si>
    <r>
      <rPr>
        <sz val="10"/>
        <color indexed="8"/>
        <rFont val="FangSong"/>
        <family val="3"/>
        <charset val="134"/>
      </rPr>
      <t>变</t>
    </r>
    <r>
      <rPr>
        <sz val="10"/>
        <color indexed="8"/>
        <rFont val="ＭＳ Ｐゴシック"/>
        <family val="3"/>
        <charset val="128"/>
      </rPr>
      <t>更工序</t>
    </r>
    <r>
      <rPr>
        <sz val="10"/>
        <color indexed="8"/>
        <rFont val="FangSong"/>
        <family val="3"/>
        <charset val="134"/>
      </rPr>
      <t>时</t>
    </r>
    <r>
      <rPr>
        <sz val="10"/>
        <color indexed="8"/>
        <rFont val="ＭＳ Ｐゴシック"/>
        <family val="3"/>
        <charset val="128"/>
      </rPr>
      <t>，事前与佳能</t>
    </r>
    <r>
      <rPr>
        <sz val="10"/>
        <color indexed="8"/>
        <rFont val="FangSong"/>
        <family val="3"/>
        <charset val="134"/>
      </rPr>
      <t>联</t>
    </r>
    <r>
      <rPr>
        <sz val="10"/>
        <color indexed="8"/>
        <rFont val="ＭＳ Ｐゴシック"/>
        <family val="3"/>
        <charset val="128"/>
      </rPr>
      <t>系并征得同意后</t>
    </r>
    <r>
      <rPr>
        <sz val="10"/>
        <color indexed="8"/>
        <rFont val="FangSong"/>
        <family val="3"/>
        <charset val="134"/>
      </rPr>
      <t>进</t>
    </r>
    <r>
      <rPr>
        <sz val="10"/>
        <color indexed="8"/>
        <rFont val="ＭＳ Ｐゴシック"/>
        <family val="3"/>
        <charset val="128"/>
      </rPr>
      <t>行</t>
    </r>
    <r>
      <rPr>
        <sz val="10"/>
        <color indexed="8"/>
        <rFont val="FangSong"/>
        <family val="3"/>
        <charset val="134"/>
      </rPr>
      <t>变</t>
    </r>
    <r>
      <rPr>
        <sz val="10"/>
        <color indexed="8"/>
        <rFont val="ＭＳ Ｐゴシック"/>
        <family val="3"/>
        <charset val="128"/>
      </rPr>
      <t>更。</t>
    </r>
    <rPh sb="1" eb="2">
      <t>サラ</t>
    </rPh>
    <rPh sb="2" eb="3">
      <t>コウ</t>
    </rPh>
    <rPh sb="3" eb="4">
      <t>ジョ</t>
    </rPh>
    <rPh sb="6" eb="8">
      <t>ジゼン</t>
    </rPh>
    <rPh sb="8" eb="9">
      <t>アタエ</t>
    </rPh>
    <rPh sb="9" eb="10">
      <t>ヨロシ</t>
    </rPh>
    <rPh sb="10" eb="11">
      <t>ノウ</t>
    </rPh>
    <rPh sb="12" eb="13">
      <t>ケイ</t>
    </rPh>
    <rPh sb="13" eb="14">
      <t>アワ</t>
    </rPh>
    <rPh sb="14" eb="15">
      <t>タダシ</t>
    </rPh>
    <rPh sb="15" eb="16">
      <t>トク</t>
    </rPh>
    <rPh sb="16" eb="18">
      <t>ドウイ</t>
    </rPh>
    <rPh sb="18" eb="19">
      <t>キサキ</t>
    </rPh>
    <rPh sb="20" eb="21">
      <t>ギョウ</t>
    </rPh>
    <rPh sb="22" eb="23">
      <t>サラ</t>
    </rPh>
    <phoneticPr fontId="2"/>
  </si>
  <si>
    <t>变更工序时，对所含化学物质有无变更进行确认。</t>
  </si>
  <si>
    <t>对供应公司的管理状况定期进行确认。</t>
  </si>
  <si>
    <r>
      <t>1-2-2.无</t>
    </r>
    <r>
      <rPr>
        <sz val="10"/>
        <rFont val="FangSong"/>
        <family val="3"/>
        <charset val="134"/>
      </rPr>
      <t>铅时</t>
    </r>
    <r>
      <rPr>
        <sz val="10"/>
        <rFont val="ＭＳ Ｐゴシック"/>
        <family val="3"/>
        <charset val="128"/>
      </rPr>
      <t>的工序管理</t>
    </r>
    <rPh sb="6" eb="7">
      <t>ナ</t>
    </rPh>
    <rPh sb="9" eb="10">
      <t>マト</t>
    </rPh>
    <rPh sb="10" eb="11">
      <t>コウ</t>
    </rPh>
    <rPh sb="11" eb="12">
      <t>ジョ</t>
    </rPh>
    <rPh sb="12" eb="14">
      <t>カンリ</t>
    </rPh>
    <phoneticPr fontId="5"/>
  </si>
  <si>
    <r>
      <t>1-2-3.存在</t>
    </r>
    <r>
      <rPr>
        <sz val="10"/>
        <rFont val="FangSong"/>
        <family val="3"/>
        <charset val="134"/>
      </rPr>
      <t>铅</t>
    </r>
    <r>
      <rPr>
        <sz val="10"/>
        <rFont val="MingLiU"/>
        <family val="3"/>
        <charset val="136"/>
      </rPr>
      <t>焊</t>
    </r>
    <r>
      <rPr>
        <sz val="10"/>
        <rFont val="FangSong"/>
        <family val="3"/>
        <charset val="134"/>
      </rPr>
      <t>锡时</t>
    </r>
    <r>
      <rPr>
        <sz val="10"/>
        <rFont val="ＭＳ Ｐゴシック"/>
        <family val="3"/>
        <charset val="128"/>
      </rPr>
      <t>的管理</t>
    </r>
    <rPh sb="6" eb="8">
      <t>ソンザイ</t>
    </rPh>
    <rPh sb="12" eb="13">
      <t>マト</t>
    </rPh>
    <rPh sb="13" eb="15">
      <t>カンリ</t>
    </rPh>
    <phoneticPr fontId="2"/>
  </si>
  <si>
    <r>
      <t>1-3.在同一建筑物内存在使用佳能禁止、限制使用物</t>
    </r>
    <r>
      <rPr>
        <sz val="10"/>
        <rFont val="FangSong"/>
        <family val="3"/>
        <charset val="134"/>
      </rPr>
      <t>质</t>
    </r>
    <r>
      <rPr>
        <sz val="10"/>
        <rFont val="ＭＳ Ｐゴシック"/>
        <family val="3"/>
        <charset val="128"/>
      </rPr>
      <t>（2A、2B）的工序</t>
    </r>
    <r>
      <rPr>
        <sz val="10"/>
        <rFont val="FangSong"/>
        <family val="3"/>
        <charset val="134"/>
      </rPr>
      <t>时</t>
    </r>
    <r>
      <rPr>
        <sz val="10"/>
        <rFont val="ＭＳ Ｐゴシック"/>
        <family val="3"/>
        <charset val="128"/>
      </rPr>
      <t>的管理状况确</t>
    </r>
    <r>
      <rPr>
        <sz val="10"/>
        <rFont val="FangSong"/>
        <family val="3"/>
        <charset val="134"/>
      </rPr>
      <t>认</t>
    </r>
    <rPh sb="4" eb="5">
      <t>ザイ</t>
    </rPh>
    <rPh sb="5" eb="7">
      <t>ドウイツ</t>
    </rPh>
    <rPh sb="7" eb="8">
      <t>ダテ</t>
    </rPh>
    <rPh sb="8" eb="9">
      <t>チク</t>
    </rPh>
    <rPh sb="9" eb="10">
      <t>モノ</t>
    </rPh>
    <rPh sb="10" eb="11">
      <t>ナイ</t>
    </rPh>
    <rPh sb="11" eb="13">
      <t>ソンザイ</t>
    </rPh>
    <rPh sb="13" eb="15">
      <t>シヨウ</t>
    </rPh>
    <rPh sb="15" eb="16">
      <t>ヨロシ</t>
    </rPh>
    <rPh sb="16" eb="17">
      <t>ノウ</t>
    </rPh>
    <rPh sb="17" eb="19">
      <t>キンシ</t>
    </rPh>
    <rPh sb="20" eb="21">
      <t>キリ</t>
    </rPh>
    <rPh sb="21" eb="22">
      <t>セイ</t>
    </rPh>
    <rPh sb="22" eb="24">
      <t>シヨウ</t>
    </rPh>
    <rPh sb="24" eb="25">
      <t>ブツ</t>
    </rPh>
    <rPh sb="33" eb="34">
      <t>マト</t>
    </rPh>
    <rPh sb="34" eb="35">
      <t>コウ</t>
    </rPh>
    <rPh sb="35" eb="36">
      <t>ジョ</t>
    </rPh>
    <rPh sb="37" eb="38">
      <t>マト</t>
    </rPh>
    <rPh sb="38" eb="40">
      <t>カンリ</t>
    </rPh>
    <rPh sb="40" eb="41">
      <t>ジョウ</t>
    </rPh>
    <rPh sb="41" eb="42">
      <t>イワン</t>
    </rPh>
    <rPh sb="42" eb="43">
      <t>カク</t>
    </rPh>
    <phoneticPr fontId="2"/>
  </si>
  <si>
    <r>
      <t>3.其他的确</t>
    </r>
    <r>
      <rPr>
        <sz val="10"/>
        <rFont val="FangSong"/>
        <family val="3"/>
        <charset val="134"/>
      </rPr>
      <t>认</t>
    </r>
    <r>
      <rPr>
        <sz val="10"/>
        <rFont val="ＭＳ Ｐゴシック"/>
        <family val="3"/>
        <charset val="128"/>
      </rPr>
      <t>事</t>
    </r>
    <r>
      <rPr>
        <sz val="10"/>
        <rFont val="FangSong"/>
        <family val="3"/>
        <charset val="134"/>
      </rPr>
      <t>项</t>
    </r>
    <rPh sb="2" eb="3">
      <t>ソノ</t>
    </rPh>
    <rPh sb="3" eb="4">
      <t>ホカ</t>
    </rPh>
    <rPh sb="4" eb="5">
      <t>テキ</t>
    </rPh>
    <rPh sb="5" eb="6">
      <t>カク</t>
    </rPh>
    <rPh sb="7" eb="8">
      <t>コト</t>
    </rPh>
    <phoneticPr fontId="2"/>
  </si>
  <si>
    <r>
      <t>3-2.</t>
    </r>
    <r>
      <rPr>
        <sz val="10"/>
        <rFont val="FangSong"/>
        <family val="3"/>
        <charset val="134"/>
      </rPr>
      <t>对</t>
    </r>
    <r>
      <rPr>
        <sz val="10"/>
        <rFont val="ＭＳ Ｐゴシック"/>
        <family val="3"/>
        <charset val="128"/>
      </rPr>
      <t>供</t>
    </r>
    <r>
      <rPr>
        <sz val="10"/>
        <rFont val="FangSong"/>
        <family val="3"/>
        <charset val="134"/>
      </rPr>
      <t>应</t>
    </r>
    <r>
      <rPr>
        <sz val="10"/>
        <rFont val="ＭＳ Ｐゴシック"/>
        <family val="3"/>
        <charset val="128"/>
      </rPr>
      <t>公司的管理</t>
    </r>
    <rPh sb="5" eb="6">
      <t>トモ</t>
    </rPh>
    <rPh sb="7" eb="9">
      <t>コウシ</t>
    </rPh>
    <rPh sb="9" eb="10">
      <t>テキ</t>
    </rPh>
    <rPh sb="10" eb="12">
      <t>カンリ</t>
    </rPh>
    <phoneticPr fontId="2"/>
  </si>
  <si>
    <t>Do you take measures against soil and groundwater contamination?</t>
    <phoneticPr fontId="1"/>
  </si>
  <si>
    <r>
      <t>有</t>
    </r>
    <r>
      <rPr>
        <sz val="11"/>
        <color rgb="FFFF0000"/>
        <rFont val="游ゴシック"/>
        <family val="3"/>
        <charset val="134"/>
        <scheme val="minor"/>
      </rPr>
      <t>实</t>
    </r>
    <r>
      <rPr>
        <sz val="11"/>
        <color rgb="FFFF0000"/>
        <rFont val="游ゴシック"/>
        <family val="3"/>
        <charset val="128"/>
        <scheme val="minor"/>
      </rPr>
      <t>施土壤、地下水</t>
    </r>
    <r>
      <rPr>
        <sz val="11"/>
        <color rgb="FFFF0000"/>
        <rFont val="游ゴシック"/>
        <family val="3"/>
        <charset val="129"/>
        <scheme val="minor"/>
      </rPr>
      <t>污</t>
    </r>
    <r>
      <rPr>
        <sz val="11"/>
        <color rgb="FFFF0000"/>
        <rFont val="游ゴシック"/>
        <family val="3"/>
        <charset val="128"/>
        <scheme val="minor"/>
      </rPr>
      <t>染</t>
    </r>
    <r>
      <rPr>
        <sz val="11"/>
        <color rgb="FFFF0000"/>
        <rFont val="游ゴシック"/>
        <family val="3"/>
        <charset val="134"/>
        <scheme val="minor"/>
      </rPr>
      <t>对</t>
    </r>
    <r>
      <rPr>
        <sz val="11"/>
        <color rgb="FFFF0000"/>
        <rFont val="游ゴシック"/>
        <family val="3"/>
        <charset val="128"/>
        <scheme val="minor"/>
      </rPr>
      <t>策</t>
    </r>
    <r>
      <rPr>
        <sz val="11"/>
        <color rgb="FFFF0000"/>
        <rFont val="游ゴシック"/>
        <family val="3"/>
        <charset val="134"/>
        <scheme val="minor"/>
      </rPr>
      <t>吗</t>
    </r>
    <r>
      <rPr>
        <sz val="11"/>
        <color rgb="FFFF0000"/>
        <rFont val="游ゴシック"/>
        <family val="3"/>
        <charset val="128"/>
        <scheme val="minor"/>
      </rPr>
      <t>?</t>
    </r>
    <phoneticPr fontId="1"/>
  </si>
  <si>
    <t>一次取引先が公的機関から改善命令/罰則等を受けた場合、貴社に対して情報提供するよう要求しているか</t>
    <phoneticPr fontId="1"/>
  </si>
  <si>
    <t>評価更新時キヤノンより要求があれば、速やかに「製品環境チェックシート」等のエビデンスを提出ください</t>
    <rPh sb="0" eb="2">
      <t>ヒョウカ</t>
    </rPh>
    <rPh sb="2" eb="5">
      <t>コウシンジ</t>
    </rPh>
    <phoneticPr fontId="1"/>
  </si>
  <si>
    <t>a.In the process of development, production and sales of parts and materials delivered to Canon, do you use the "1A Prohibited Substances" specified in List of Production Environmental Impact Substances?</t>
    <phoneticPr fontId="1"/>
  </si>
  <si>
    <t>製品環境チェックシートを利用した場合に記載</t>
    <phoneticPr fontId="1"/>
  </si>
  <si>
    <t>If you used the product environment check sheet, please write it down.</t>
  </si>
  <si>
    <t>使用产品环境检查表的顾客，请填写。</t>
  </si>
  <si>
    <t>“1A 使用禁止物質”使用時の対応を実施しているか
（禁止物質を使用していない場合は1.Yes）</t>
    <rPh sb="27" eb="31">
      <t>キンシブッシツ</t>
    </rPh>
    <rPh sb="32" eb="34">
      <t>シヨウ</t>
    </rPh>
    <rPh sb="39" eb="41">
      <t>バアイ</t>
    </rPh>
    <phoneticPr fontId="1"/>
  </si>
  <si>
    <t>Do you take action when using “1A prohibited Substances”?
(Indicate "1.Yes" if no "1A Prohibited Substances" are used.)</t>
    <phoneticPr fontId="1"/>
  </si>
  <si>
    <r>
      <t>使用“1A禁用物</t>
    </r>
    <r>
      <rPr>
        <sz val="11"/>
        <color rgb="FFFF0000"/>
        <rFont val="游ゴシック"/>
        <family val="3"/>
        <charset val="134"/>
        <scheme val="minor"/>
      </rPr>
      <t>质</t>
    </r>
    <r>
      <rPr>
        <sz val="11"/>
        <color rgb="FFFF0000"/>
        <rFont val="游ゴシック"/>
        <family val="3"/>
        <charset val="128"/>
        <scheme val="minor"/>
      </rPr>
      <t>”</t>
    </r>
    <r>
      <rPr>
        <sz val="11"/>
        <color rgb="FFFF0000"/>
        <rFont val="游ゴシック"/>
        <family val="3"/>
        <charset val="134"/>
        <scheme val="minor"/>
      </rPr>
      <t>时</t>
    </r>
    <r>
      <rPr>
        <sz val="11"/>
        <color rgb="FFFF0000"/>
        <rFont val="游ゴシック"/>
        <family val="3"/>
        <charset val="128"/>
        <scheme val="minor"/>
      </rPr>
      <t>是否采取行</t>
    </r>
    <r>
      <rPr>
        <sz val="11"/>
        <color rgb="FFFF0000"/>
        <rFont val="游ゴシック"/>
        <family val="3"/>
        <charset val="134"/>
        <scheme val="minor"/>
      </rPr>
      <t>动</t>
    </r>
    <r>
      <rPr>
        <sz val="11"/>
        <color rgb="FFFF0000"/>
        <rFont val="游ゴシック"/>
        <family val="3"/>
        <charset val="128"/>
        <scheme val="minor"/>
      </rPr>
      <t>?
(如果未使用“1.是”，</t>
    </r>
    <r>
      <rPr>
        <sz val="11"/>
        <color rgb="FFFF0000"/>
        <rFont val="游ゴシック"/>
        <family val="3"/>
        <charset val="134"/>
        <scheme val="minor"/>
      </rPr>
      <t>请</t>
    </r>
    <r>
      <rPr>
        <sz val="11"/>
        <color rgb="FFFF0000"/>
        <rFont val="游ゴシック"/>
        <family val="3"/>
        <charset val="128"/>
        <scheme val="minor"/>
      </rPr>
      <t>指出“1A禁用物</t>
    </r>
    <r>
      <rPr>
        <sz val="11"/>
        <color rgb="FFFF0000"/>
        <rFont val="游ゴシック"/>
        <family val="3"/>
        <charset val="134"/>
        <scheme val="minor"/>
      </rPr>
      <t>质</t>
    </r>
    <r>
      <rPr>
        <sz val="11"/>
        <color rgb="FFFF0000"/>
        <rFont val="游ゴシック"/>
        <family val="3"/>
        <charset val="128"/>
        <scheme val="minor"/>
      </rPr>
      <t>”。)</t>
    </r>
    <phoneticPr fontId="1"/>
  </si>
  <si>
    <t>該当する環境関連法規制の遵守はできているか
（第三者認証機関の認証を取得している場合は1.Yes）</t>
    <rPh sb="23" eb="26">
      <t>ダイサンシャ</t>
    </rPh>
    <rPh sb="26" eb="28">
      <t>ニンショウ</t>
    </rPh>
    <rPh sb="28" eb="30">
      <t>キカン</t>
    </rPh>
    <rPh sb="31" eb="33">
      <t>ニンショウ</t>
    </rPh>
    <rPh sb="34" eb="36">
      <t>シュトク</t>
    </rPh>
    <rPh sb="40" eb="42">
      <t>バアイ</t>
    </rPh>
    <phoneticPr fontId="1"/>
  </si>
  <si>
    <t>Are they in compliance with applicable environmental laws and regulations?
(Indicate "1.Yes" if the product has been certified by a third-party certification organization)</t>
    <phoneticPr fontId="1"/>
  </si>
  <si>
    <r>
      <t>您是否遵守适用的</t>
    </r>
    <r>
      <rPr>
        <sz val="11"/>
        <color rgb="FFFF0000"/>
        <rFont val="游ゴシック"/>
        <family val="3"/>
        <charset val="134"/>
        <scheme val="minor"/>
      </rPr>
      <t>环</t>
    </r>
    <r>
      <rPr>
        <sz val="11"/>
        <color rgb="FFFF0000"/>
        <rFont val="游ゴシック"/>
        <family val="3"/>
        <charset val="128"/>
        <scheme val="minor"/>
      </rPr>
      <t>境法</t>
    </r>
    <r>
      <rPr>
        <sz val="11"/>
        <color rgb="FFFF0000"/>
        <rFont val="游ゴシック"/>
        <family val="3"/>
        <charset val="134"/>
        <scheme val="minor"/>
      </rPr>
      <t>规</t>
    </r>
    <r>
      <rPr>
        <sz val="11"/>
        <color rgb="FFFF0000"/>
        <rFont val="游ゴシック"/>
        <family val="3"/>
        <charset val="128"/>
        <scheme val="minor"/>
      </rPr>
      <t>?
(在接受了第三方</t>
    </r>
    <r>
      <rPr>
        <sz val="11"/>
        <color rgb="FFFF0000"/>
        <rFont val="游ゴシック"/>
        <family val="3"/>
        <charset val="134"/>
        <scheme val="minor"/>
      </rPr>
      <t>认证</t>
    </r>
    <r>
      <rPr>
        <sz val="11"/>
        <color rgb="FFFF0000"/>
        <rFont val="游ゴシック"/>
        <family val="3"/>
        <charset val="128"/>
        <scheme val="minor"/>
      </rPr>
      <t>机构的</t>
    </r>
    <r>
      <rPr>
        <sz val="11"/>
        <color rgb="FFFF0000"/>
        <rFont val="游ゴシック"/>
        <family val="3"/>
        <charset val="134"/>
        <scheme val="minor"/>
      </rPr>
      <t>认证</t>
    </r>
    <r>
      <rPr>
        <sz val="11"/>
        <color rgb="FFFF0000"/>
        <rFont val="游ゴシック"/>
        <family val="3"/>
        <charset val="128"/>
        <scheme val="minor"/>
      </rPr>
      <t>的情况下，</t>
    </r>
    <r>
      <rPr>
        <sz val="11"/>
        <color rgb="FFFF0000"/>
        <rFont val="游ゴシック"/>
        <family val="3"/>
        <charset val="134"/>
        <scheme val="minor"/>
      </rPr>
      <t>记载</t>
    </r>
    <r>
      <rPr>
        <sz val="11"/>
        <color rgb="FFFF0000"/>
        <rFont val="游ゴシック"/>
        <family val="3"/>
        <charset val="128"/>
        <scheme val="minor"/>
      </rPr>
      <t>“1.Yes”)</t>
    </r>
    <phoneticPr fontId="1"/>
  </si>
  <si>
    <t xml:space="preserve">Ver.9.0
</t>
    <phoneticPr fontId="1"/>
  </si>
  <si>
    <t>Ver.2.0</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</si>
  <si>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r>
      <rPr>
        <sz val="11"/>
        <color rgb="FFFF0000"/>
        <rFont val="游ゴシック"/>
        <family val="3"/>
        <charset val="128"/>
        <scheme val="minor"/>
      </rPr>
      <t>(如果没有主要</t>
    </r>
    <r>
      <rPr>
        <sz val="11"/>
        <color rgb="FFFF0000"/>
        <rFont val="游ゴシック"/>
        <family val="3"/>
        <charset val="134"/>
        <scheme val="minor"/>
      </rPr>
      <t>贸</t>
    </r>
    <r>
      <rPr>
        <sz val="11"/>
        <color rgb="FFFF0000"/>
        <rFont val="游ゴシック"/>
        <family val="3"/>
        <charset val="128"/>
        <scheme val="minor"/>
      </rPr>
      <t>易伙伴3.</t>
    </r>
    <r>
      <rPr>
        <sz val="11"/>
        <color rgb="FFFF0000"/>
        <rFont val="游ゴシック"/>
        <family val="3"/>
        <charset val="134"/>
        <scheme val="minor"/>
      </rPr>
      <t>选择</t>
    </r>
    <r>
      <rPr>
        <sz val="11"/>
        <color rgb="FFFF0000"/>
        <rFont val="游ゴシック"/>
        <family val="3"/>
        <charset val="128"/>
        <scheme val="minor"/>
      </rPr>
      <t>不适用)</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</si>
  <si>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公司提供信息?(如果没有主要</t>
    </r>
    <r>
      <rPr>
        <sz val="11"/>
        <color rgb="FFFF0000"/>
        <rFont val="游ゴシック"/>
        <family val="3"/>
        <charset val="134"/>
        <scheme val="minor"/>
      </rPr>
      <t>贸</t>
    </r>
    <r>
      <rPr>
        <sz val="11"/>
        <color rgb="FFFF0000"/>
        <rFont val="游ゴシック"/>
        <family val="3"/>
        <charset val="128"/>
        <scheme val="minor"/>
      </rPr>
      <t>易伙伴3.</t>
    </r>
    <r>
      <rPr>
        <sz val="11"/>
        <color rgb="FFFF0000"/>
        <rFont val="游ゴシック"/>
        <family val="3"/>
        <charset val="134"/>
        <scheme val="minor"/>
      </rPr>
      <t>选择</t>
    </r>
    <r>
      <rPr>
        <sz val="11"/>
        <color rgb="FFFF0000"/>
        <rFont val="游ゴシック"/>
        <family val="3"/>
        <charset val="128"/>
        <scheme val="minor"/>
      </rPr>
      <t>不适用)</t>
    </r>
    <phoneticPr fontId="1"/>
  </si>
  <si>
    <t>※記載漏れ注意</t>
    <rPh sb="1" eb="4">
      <t>キサイモ</t>
    </rPh>
    <rPh sb="5" eb="7">
      <t>チュウイ</t>
    </rPh>
    <phoneticPr fontId="1"/>
  </si>
  <si>
    <t>Please beware of omissions.</t>
  </si>
  <si>
    <t>请注意不要漏记。</t>
  </si>
  <si>
    <t>Ver.9.01</t>
    <phoneticPr fontId="1"/>
  </si>
  <si>
    <r>
      <t>a.使用开放式循</t>
    </r>
    <r>
      <rPr>
        <sz val="11"/>
        <color theme="1"/>
        <rFont val="游ゴシック"/>
        <family val="3"/>
        <charset val="134"/>
        <scheme val="minor"/>
      </rPr>
      <t>环</t>
    </r>
    <r>
      <rPr>
        <sz val="11"/>
        <color theme="1"/>
        <rFont val="游ゴシック"/>
        <family val="2"/>
        <charset val="128"/>
        <scheme val="minor"/>
      </rPr>
      <t>再生材料</t>
    </r>
    <r>
      <rPr>
        <sz val="11"/>
        <color theme="1"/>
        <rFont val="游ゴシック"/>
        <family val="3"/>
        <charset val="134"/>
        <scheme val="minor"/>
      </rPr>
      <t>吗</t>
    </r>
    <r>
      <rPr>
        <sz val="11"/>
        <color theme="1"/>
        <rFont val="游ゴシック"/>
        <family val="2"/>
        <charset val="128"/>
        <scheme val="minor"/>
      </rPr>
      <t>？(适用于塑料)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</si>
</sst>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yyyy/m/d;@"/>
  </numFmts>
  <fonts count="72">
    <font>
      <sz val="11"/>
      <color theme="1"/>
      <name val="游ゴシック"/>
      <family val="2"/>
      <charset val="128"/>
      <scheme val="minor"/>
    </font>
    <font>
      <sz val="6"/>
      <name val="游ゴシック"/>
      <family val="2"/>
      <charset val="128"/>
      <scheme val="minor"/>
    </font>
    <font>
      <sz val="11"/>
      <color theme="1"/>
      <name val="Arial"/>
      <family val="2"/>
    </font>
    <font>
      <sz val="24"/>
      <color theme="1"/>
      <name val="Arial"/>
      <family val="2"/>
    </font>
    <font>
      <sz val="12"/>
      <color theme="1"/>
      <name val="Arial"/>
      <family val="2"/>
    </font>
    <font>
      <sz val="10"/>
      <color theme="1"/>
      <name val="Arial"/>
      <family val="2"/>
    </font>
    <font>
      <sz val="9"/>
      <color theme="1"/>
      <name val="Arial"/>
      <family val="2"/>
    </font>
    <font>
      <sz val="9"/>
      <color theme="1"/>
      <name val="ＭＳ Ｐゴシック"/>
      <family val="3"/>
      <charset val="128"/>
    </font>
    <font>
      <b/>
      <sz val="9"/>
      <color theme="1"/>
      <name val="Arial"/>
      <family val="2"/>
    </font>
    <font>
      <b/>
      <sz val="10"/>
      <color theme="1"/>
      <name val="Arial"/>
      <family val="2"/>
    </font>
    <font>
      <sz val="9"/>
      <color theme="1"/>
      <name val="ＭＳ ゴシック"/>
      <family val="3"/>
      <charset val="128"/>
    </font>
    <font>
      <sz val="9"/>
      <color theme="1"/>
      <name val="Arial Unicode MS"/>
      <family val="3"/>
      <charset val="128"/>
    </font>
    <font>
      <sz val="9"/>
      <color rgb="FFFF0000"/>
      <name val="Arial"/>
      <family val="2"/>
    </font>
    <font>
      <sz val="6"/>
      <name val="ＭＳ Ｐゴシック"/>
      <family val="3"/>
      <charset val="128"/>
    </font>
    <font>
      <sz val="11"/>
      <color indexed="8"/>
      <name val="ＭＳ Ｐゴシック"/>
      <family val="3"/>
      <charset val="128"/>
    </font>
    <font>
      <sz val="11"/>
      <color theme="1"/>
      <name val="Arial Unicode MS"/>
      <family val="3"/>
      <charset val="128"/>
    </font>
    <font>
      <sz val="10"/>
      <color rgb="FFFF0000"/>
      <name val="Arial"/>
      <family val="2"/>
    </font>
    <font>
      <sz val="9"/>
      <color rgb="FF0070C0"/>
      <name val="Arial"/>
      <family val="2"/>
    </font>
    <font>
      <sz val="10"/>
      <color rgb="FF0070C0"/>
      <name val="Arial"/>
      <family val="2"/>
    </font>
    <font>
      <sz val="6"/>
      <name val="ＭＳ ゴシック"/>
      <family val="3"/>
      <charset val="128"/>
    </font>
    <font>
      <sz val="14"/>
      <color theme="1"/>
      <name val="Arial"/>
      <family val="2"/>
    </font>
    <font>
      <sz val="10"/>
      <name val="Arial"/>
      <family val="2"/>
    </font>
    <font>
      <sz val="11"/>
      <color theme="1"/>
      <name val="游ゴシック"/>
      <family val="3"/>
      <charset val="128"/>
      <scheme val="minor"/>
    </font>
    <font>
      <sz val="11"/>
      <color theme="0" tint="-0.499984740745262"/>
      <name val="Arial"/>
      <family val="2"/>
    </font>
    <font>
      <sz val="9"/>
      <color theme="0" tint="-0.499984740745262"/>
      <name val="Arial"/>
      <family val="2"/>
    </font>
    <font>
      <sz val="9"/>
      <color theme="0" tint="-0.499984740745262"/>
      <name val="ＭＳ Ｐゴシック"/>
      <family val="3"/>
      <charset val="128"/>
    </font>
    <font>
      <sz val="10"/>
      <color rgb="FF7030A0"/>
      <name val="Arial"/>
      <family val="2"/>
    </font>
    <font>
      <sz val="12"/>
      <name val="Arial"/>
      <family val="2"/>
    </font>
    <font>
      <b/>
      <sz val="10"/>
      <name val="Arial"/>
      <family val="2"/>
    </font>
    <font>
      <sz val="9"/>
      <name val="Arial"/>
      <family val="2"/>
    </font>
    <font>
      <sz val="9"/>
      <name val="Arial Unicode MS"/>
      <family val="3"/>
      <charset val="128"/>
    </font>
    <font>
      <sz val="14"/>
      <name val="Arial"/>
      <family val="2"/>
    </font>
    <font>
      <sz val="14"/>
      <name val="ＭＳ Ｐゴシック"/>
      <family val="3"/>
      <charset val="128"/>
    </font>
    <font>
      <sz val="11"/>
      <color theme="1"/>
      <name val="游ゴシック"/>
      <family val="3"/>
      <charset val="134"/>
      <scheme val="minor"/>
    </font>
    <font>
      <sz val="11"/>
      <color theme="1"/>
      <name val="游ゴシック"/>
      <family val="3"/>
      <charset val="129"/>
      <scheme val="minor"/>
    </font>
    <font>
      <sz val="10.5"/>
      <name val="游ゴシック"/>
      <family val="3"/>
      <charset val="128"/>
      <scheme val="minor"/>
    </font>
    <font>
      <sz val="10.5"/>
      <color theme="1"/>
      <name val="游ゴシック"/>
      <family val="3"/>
      <charset val="128"/>
      <scheme val="minor"/>
    </font>
    <font>
      <sz val="10.5"/>
      <color theme="1"/>
      <name val="游ゴシック"/>
      <family val="3"/>
      <charset val="134"/>
      <scheme val="minor"/>
    </font>
    <font>
      <sz val="11"/>
      <color rgb="FFFF0000"/>
      <name val="Arial"/>
      <family val="2"/>
    </font>
    <font>
      <strike/>
      <sz val="9"/>
      <color theme="1"/>
      <name val="Arial"/>
      <family val="2"/>
    </font>
    <font>
      <sz val="10.5"/>
      <name val="游ゴシック"/>
      <family val="3"/>
      <charset val="134"/>
      <scheme val="minor"/>
    </font>
    <font>
      <sz val="18"/>
      <color theme="1"/>
      <name val="Arial"/>
      <family val="2"/>
    </font>
    <font>
      <b/>
      <sz val="12"/>
      <color theme="1"/>
      <name val="Arial"/>
      <family val="2"/>
    </font>
    <font>
      <b/>
      <sz val="10"/>
      <color rgb="FFFF0000"/>
      <name val="Arial"/>
      <family val="2"/>
    </font>
    <font>
      <sz val="10"/>
      <color theme="0" tint="-0.499984740745262"/>
      <name val="Arial"/>
      <family val="2"/>
    </font>
    <font>
      <sz val="11"/>
      <name val="Arial"/>
      <family val="2"/>
    </font>
    <font>
      <sz val="10"/>
      <color theme="0" tint="-0.499984740745262"/>
      <name val="ＭＳ Ｐゴシック"/>
      <family val="3"/>
      <charset val="128"/>
    </font>
    <font>
      <sz val="9"/>
      <color theme="0" tint="-0.499984740745262"/>
      <name val="NSimSun"/>
      <family val="3"/>
      <charset val="134"/>
    </font>
    <font>
      <sz val="9"/>
      <color theme="0" tint="-0.499984740745262"/>
      <name val="游ゴシック"/>
      <family val="2"/>
      <charset val="128"/>
      <scheme val="minor"/>
    </font>
    <font>
      <sz val="9"/>
      <color theme="0" tint="-0.499984740745262"/>
      <name val="游ゴシック"/>
      <family val="3"/>
      <charset val="134"/>
      <scheme val="minor"/>
    </font>
    <font>
      <sz val="9"/>
      <color theme="0" tint="-0.499984740745262"/>
      <name val="游ゴシック"/>
      <family val="3"/>
      <charset val="128"/>
      <scheme val="minor"/>
    </font>
    <font>
      <sz val="11"/>
      <name val="ＭＳ Ｐゴシック"/>
      <family val="3"/>
      <charset val="128"/>
    </font>
    <font>
      <sz val="9"/>
      <color theme="0" tint="-0.499984740745262"/>
      <name val="游ゴシック"/>
      <family val="3"/>
      <charset val="128"/>
    </font>
    <font>
      <sz val="9"/>
      <color theme="0" tint="-0.499984740745262"/>
      <name val="游ゴシック"/>
      <family val="2"/>
      <charset val="128"/>
    </font>
    <font>
      <sz val="9"/>
      <color theme="0" tint="-0.499984740745262"/>
      <name val="游ゴシック"/>
      <family val="3"/>
      <charset val="134"/>
    </font>
    <font>
      <sz val="10"/>
      <name val="ＭＳ Ｐゴシック"/>
      <family val="3"/>
      <charset val="128"/>
    </font>
    <font>
      <sz val="9"/>
      <color theme="0"/>
      <name val="Arial"/>
      <family val="2"/>
    </font>
    <font>
      <sz val="11"/>
      <color theme="1"/>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1"/>
      <color rgb="FFFF0000"/>
      <name val="游ゴシック"/>
      <family val="3"/>
      <charset val="134"/>
      <scheme val="minor"/>
    </font>
    <font>
      <sz val="8"/>
      <color theme="1"/>
      <name val="Arial"/>
      <family val="2"/>
    </font>
    <font>
      <sz val="11"/>
      <name val="游ゴシック"/>
      <family val="2"/>
      <charset val="128"/>
      <scheme val="minor"/>
    </font>
    <font>
      <sz val="11"/>
      <name val="游ゴシック"/>
      <family val="3"/>
      <charset val="128"/>
      <scheme val="minor"/>
    </font>
    <font>
      <sz val="10"/>
      <name val="FangSong"/>
      <family val="3"/>
      <charset val="134"/>
    </font>
    <font>
      <sz val="10"/>
      <name val="MingLiU"/>
      <family val="3"/>
      <charset val="136"/>
    </font>
    <font>
      <sz val="10"/>
      <color theme="1"/>
      <name val="FangSong"/>
      <family val="3"/>
      <charset val="134"/>
    </font>
    <font>
      <sz val="10"/>
      <color theme="1"/>
      <name val="ＭＳ Ｐゴシック"/>
      <family val="3"/>
      <charset val="128"/>
    </font>
    <font>
      <sz val="10"/>
      <color theme="1"/>
      <name val="MingLiU"/>
      <family val="3"/>
      <charset val="136"/>
    </font>
    <font>
      <sz val="10"/>
      <color indexed="8"/>
      <name val="FangSong"/>
      <family val="3"/>
      <charset val="134"/>
    </font>
    <font>
      <sz val="10"/>
      <color indexed="8"/>
      <name val="ＭＳ Ｐゴシック"/>
      <family val="3"/>
      <charset val="128"/>
    </font>
    <font>
      <sz val="11"/>
      <color rgb="FFFF0000"/>
      <name val="游ゴシック"/>
      <family val="3"/>
      <charset val="129"/>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rgb="FFDCE6F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9"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right style="medium">
        <color indexed="64"/>
      </right>
      <top style="thin">
        <color auto="1"/>
      </top>
      <bottom style="thin">
        <color auto="1"/>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auto="1"/>
      </right>
      <top style="thin">
        <color auto="1"/>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auto="1"/>
      </right>
      <top/>
      <bottom style="double">
        <color indexed="64"/>
      </bottom>
      <diagonal/>
    </border>
    <border>
      <left/>
      <right style="double">
        <color indexed="64"/>
      </right>
      <top/>
      <bottom style="double">
        <color indexed="64"/>
      </bottom>
      <diagonal/>
    </border>
    <border>
      <left style="thin">
        <color indexed="64"/>
      </left>
      <right style="thick">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theme="1"/>
      </bottom>
      <diagonal/>
    </border>
  </borders>
  <cellStyleXfs count="4">
    <xf numFmtId="0" fontId="0" fillId="0" borderId="0">
      <alignment vertical="center"/>
    </xf>
    <xf numFmtId="0" fontId="10" fillId="0" borderId="0">
      <alignment vertical="center"/>
    </xf>
    <xf numFmtId="0" fontId="14" fillId="0" borderId="0">
      <alignment vertical="center"/>
    </xf>
    <xf numFmtId="0" fontId="22" fillId="0" borderId="0">
      <alignment vertical="center"/>
    </xf>
  </cellStyleXfs>
  <cellXfs count="473">
    <xf numFmtId="0" fontId="0" fillId="0" borderId="0" xfId="0">
      <alignment vertical="center"/>
    </xf>
    <xf numFmtId="0" fontId="2" fillId="0" borderId="0" xfId="0" applyFont="1">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2" fillId="2" borderId="0" xfId="0" applyFont="1" applyFill="1" applyBorder="1">
      <alignment vertical="center"/>
    </xf>
    <xf numFmtId="0" fontId="6" fillId="2" borderId="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9" fillId="2" borderId="19" xfId="0" applyFont="1" applyFill="1" applyBorder="1">
      <alignment vertical="center"/>
    </xf>
    <xf numFmtId="0" fontId="6" fillId="2" borderId="20" xfId="0" applyFont="1" applyFill="1" applyBorder="1">
      <alignment vertical="center"/>
    </xf>
    <xf numFmtId="0" fontId="6" fillId="2" borderId="19"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6" fillId="2" borderId="0"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12" fillId="2" borderId="34" xfId="1" applyFont="1" applyFill="1" applyBorder="1" applyAlignment="1" applyProtection="1">
      <alignment vertical="center"/>
    </xf>
    <xf numFmtId="0" fontId="9" fillId="2" borderId="19" xfId="1" applyFont="1" applyFill="1" applyBorder="1" applyProtection="1">
      <alignment vertical="center"/>
    </xf>
    <xf numFmtId="0" fontId="17" fillId="2" borderId="19" xfId="1" applyFont="1" applyFill="1" applyBorder="1" applyProtection="1">
      <alignment vertical="center"/>
    </xf>
    <xf numFmtId="0" fontId="6" fillId="2" borderId="35" xfId="0" applyFont="1" applyFill="1" applyBorder="1">
      <alignment vertical="center"/>
    </xf>
    <xf numFmtId="0" fontId="6" fillId="2" borderId="37" xfId="0" applyFont="1" applyFill="1" applyBorder="1">
      <alignment vertical="center"/>
    </xf>
    <xf numFmtId="0" fontId="2" fillId="0" borderId="0" xfId="0" applyFont="1" applyBorder="1">
      <alignment vertical="center"/>
    </xf>
    <xf numFmtId="0" fontId="2" fillId="0" borderId="0" xfId="0" applyFont="1" applyProtection="1">
      <alignment vertical="center"/>
    </xf>
    <xf numFmtId="0" fontId="6" fillId="0" borderId="0" xfId="1" applyFont="1" applyProtection="1">
      <alignment vertical="center"/>
    </xf>
    <xf numFmtId="0" fontId="2" fillId="2" borderId="0" xfId="0" applyFont="1" applyFill="1" applyProtection="1">
      <alignment vertical="center"/>
    </xf>
    <xf numFmtId="0" fontId="6" fillId="2" borderId="0" xfId="1" applyFont="1" applyFill="1" applyProtection="1">
      <alignment vertical="center"/>
    </xf>
    <xf numFmtId="0" fontId="5" fillId="2" borderId="0" xfId="0" applyFont="1" applyFill="1" applyBorder="1" applyAlignment="1" applyProtection="1">
      <alignment vertical="center"/>
    </xf>
    <xf numFmtId="0" fontId="6" fillId="2" borderId="20" xfId="1" applyFont="1" applyFill="1" applyBorder="1" applyProtection="1">
      <alignment vertical="center"/>
    </xf>
    <xf numFmtId="0" fontId="12" fillId="2" borderId="19" xfId="1" applyFont="1" applyFill="1" applyBorder="1" applyProtection="1">
      <alignment vertical="center"/>
    </xf>
    <xf numFmtId="0" fontId="6" fillId="2" borderId="35" xfId="1" applyFont="1" applyFill="1" applyBorder="1" applyAlignment="1" applyProtection="1">
      <alignment horizontal="center" vertical="center"/>
    </xf>
    <xf numFmtId="0" fontId="6" fillId="2" borderId="36" xfId="1" applyFont="1" applyFill="1" applyBorder="1" applyAlignment="1" applyProtection="1">
      <alignment horizontal="center" vertical="center"/>
    </xf>
    <xf numFmtId="0" fontId="20" fillId="2" borderId="0" xfId="1" applyFont="1" applyFill="1" applyBorder="1" applyAlignment="1" applyProtection="1">
      <alignment horizontal="center" vertical="center"/>
      <protection locked="0"/>
    </xf>
    <xf numFmtId="0" fontId="6" fillId="2" borderId="0" xfId="1" applyFont="1" applyFill="1" applyBorder="1" applyProtection="1">
      <alignment vertical="center"/>
    </xf>
    <xf numFmtId="0" fontId="4" fillId="2" borderId="0" xfId="0" applyFont="1" applyFill="1" applyBorder="1" applyAlignment="1" applyProtection="1">
      <alignment horizontal="left" vertical="center"/>
      <protection locked="0"/>
    </xf>
    <xf numFmtId="0" fontId="6" fillId="0" borderId="9" xfId="1" applyFont="1" applyBorder="1" applyProtection="1">
      <alignment vertical="center"/>
    </xf>
    <xf numFmtId="0" fontId="6" fillId="2" borderId="6" xfId="1" applyFont="1" applyFill="1" applyBorder="1" applyProtection="1">
      <alignment vertical="center"/>
    </xf>
    <xf numFmtId="0" fontId="6" fillId="0" borderId="0" xfId="1" applyFont="1" applyBorder="1" applyProtection="1">
      <alignment vertical="center"/>
    </xf>
    <xf numFmtId="0" fontId="2" fillId="2" borderId="37" xfId="0" applyFont="1" applyFill="1" applyBorder="1" applyAlignment="1" applyProtection="1">
      <alignment horizontal="left" vertical="center" indent="1"/>
    </xf>
    <xf numFmtId="0" fontId="8" fillId="2" borderId="19" xfId="1" applyFont="1" applyFill="1" applyBorder="1" applyProtection="1">
      <alignment vertical="center"/>
    </xf>
    <xf numFmtId="0" fontId="6" fillId="2" borderId="0" xfId="1" applyFont="1" applyFill="1" applyBorder="1" applyAlignment="1" applyProtection="1">
      <alignment vertical="center" wrapText="1"/>
    </xf>
    <xf numFmtId="0" fontId="6" fillId="2" borderId="19" xfId="1" applyFont="1" applyFill="1" applyBorder="1" applyProtection="1">
      <alignment vertical="center"/>
    </xf>
    <xf numFmtId="0" fontId="6" fillId="2" borderId="0" xfId="1" applyFont="1" applyFill="1" applyBorder="1" applyAlignment="1" applyProtection="1">
      <alignment vertical="center"/>
    </xf>
    <xf numFmtId="0" fontId="6" fillId="0" borderId="35" xfId="1" applyFont="1" applyBorder="1" applyProtection="1">
      <alignment vertical="center"/>
    </xf>
    <xf numFmtId="0" fontId="6" fillId="2" borderId="37" xfId="1" applyFont="1" applyFill="1" applyBorder="1" applyAlignment="1" applyProtection="1">
      <alignment vertical="center"/>
    </xf>
    <xf numFmtId="0" fontId="20" fillId="0" borderId="3" xfId="1" applyFont="1" applyFill="1" applyBorder="1" applyAlignment="1" applyProtection="1">
      <alignment horizontal="center" vertical="center"/>
      <protection locked="0"/>
    </xf>
    <xf numFmtId="0" fontId="2" fillId="2" borderId="36" xfId="0" applyFont="1" applyFill="1" applyBorder="1" applyAlignment="1" applyProtection="1">
      <alignment vertical="center"/>
    </xf>
    <xf numFmtId="0" fontId="16" fillId="2" borderId="0" xfId="2"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indent="1"/>
    </xf>
    <xf numFmtId="0" fontId="6" fillId="2" borderId="0" xfId="1"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35" xfId="0" applyFont="1" applyFill="1" applyBorder="1" applyAlignment="1" applyProtection="1">
      <alignment horizontal="center" vertical="center"/>
    </xf>
    <xf numFmtId="0" fontId="2" fillId="0" borderId="0" xfId="0" applyFont="1" applyFill="1">
      <alignment vertical="center"/>
    </xf>
    <xf numFmtId="0" fontId="6" fillId="0" borderId="0" xfId="0" applyFont="1" applyFill="1">
      <alignment vertical="center"/>
    </xf>
    <xf numFmtId="0" fontId="6" fillId="0" borderId="0" xfId="1" applyFont="1" applyFill="1" applyProtection="1">
      <alignment vertical="center"/>
    </xf>
    <xf numFmtId="0" fontId="2" fillId="0" borderId="0" xfId="0" applyFont="1" applyFill="1" applyProtection="1">
      <alignment vertical="center"/>
    </xf>
    <xf numFmtId="0" fontId="2" fillId="2" borderId="35" xfId="0" applyFont="1" applyFill="1" applyBorder="1" applyAlignment="1">
      <alignment vertical="center"/>
    </xf>
    <xf numFmtId="0" fontId="2" fillId="2" borderId="0" xfId="0" applyFont="1" applyFill="1" applyBorder="1" applyAlignment="1">
      <alignment vertical="center"/>
    </xf>
    <xf numFmtId="0" fontId="6" fillId="2" borderId="0" xfId="1" applyFont="1" applyFill="1" applyBorder="1" applyAlignment="1" applyProtection="1">
      <alignment horizontal="center"/>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xf>
    <xf numFmtId="0" fontId="23" fillId="0" borderId="0" xfId="0" applyFont="1" applyFill="1">
      <alignment vertical="center"/>
    </xf>
    <xf numFmtId="0" fontId="24" fillId="0" borderId="0" xfId="0" applyFont="1" applyFill="1">
      <alignment vertical="center"/>
    </xf>
    <xf numFmtId="0" fontId="24" fillId="0" borderId="0" xfId="1" applyFont="1" applyFill="1" applyProtection="1">
      <alignment vertical="center"/>
    </xf>
    <xf numFmtId="0" fontId="23" fillId="0" borderId="0" xfId="0" applyFont="1" applyFill="1" applyProtection="1">
      <alignment vertical="center"/>
    </xf>
    <xf numFmtId="0" fontId="23" fillId="0" borderId="0" xfId="0" applyFont="1">
      <alignment vertical="center"/>
    </xf>
    <xf numFmtId="0" fontId="24" fillId="0" borderId="0" xfId="0" applyFont="1">
      <alignment vertical="center"/>
    </xf>
    <xf numFmtId="0" fontId="4" fillId="2" borderId="35" xfId="0" applyFont="1" applyFill="1" applyBorder="1">
      <alignment vertical="center"/>
    </xf>
    <xf numFmtId="0" fontId="20" fillId="2" borderId="35" xfId="1" applyFont="1" applyFill="1" applyBorder="1" applyAlignment="1" applyProtection="1">
      <alignment horizontal="center" vertical="center"/>
      <protection locked="0"/>
    </xf>
    <xf numFmtId="0" fontId="25" fillId="0" borderId="0" xfId="1" applyFont="1" applyFill="1" applyProtection="1">
      <alignment vertical="center"/>
    </xf>
    <xf numFmtId="0" fontId="25" fillId="0" borderId="0" xfId="0" applyFont="1">
      <alignment vertical="center"/>
    </xf>
    <xf numFmtId="0" fontId="5" fillId="2" borderId="0" xfId="0" applyFont="1" applyFill="1" applyBorder="1" applyAlignment="1">
      <alignment horizontal="center" vertical="center"/>
    </xf>
    <xf numFmtId="0" fontId="5" fillId="6" borderId="1" xfId="1" applyFont="1" applyFill="1" applyBorder="1" applyAlignment="1" applyProtection="1">
      <alignment horizontal="center" vertical="center"/>
      <protection locked="0"/>
    </xf>
    <xf numFmtId="176" fontId="5" fillId="6" borderId="1" xfId="1" applyNumberFormat="1" applyFont="1" applyFill="1" applyBorder="1" applyAlignment="1" applyProtection="1">
      <alignment horizontal="center" vertical="center"/>
      <protection locked="0"/>
    </xf>
    <xf numFmtId="0" fontId="5" fillId="2" borderId="0" xfId="0" applyFont="1" applyFill="1" applyBorder="1">
      <alignment vertical="center"/>
    </xf>
    <xf numFmtId="0" fontId="5" fillId="2" borderId="0" xfId="1" applyFont="1" applyFill="1" applyAlignment="1" applyProtection="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0" fillId="0" borderId="0" xfId="0" applyFill="1" applyAlignment="1">
      <alignment horizontal="left" vertical="center"/>
    </xf>
    <xf numFmtId="0" fontId="26" fillId="2" borderId="0" xfId="1" applyFont="1" applyFill="1" applyBorder="1" applyAlignment="1" applyProtection="1">
      <alignment horizontal="center" vertical="center"/>
      <protection locked="0"/>
    </xf>
    <xf numFmtId="0" fontId="21" fillId="5" borderId="1" xfId="1" applyFont="1" applyFill="1" applyBorder="1" applyAlignment="1" applyProtection="1">
      <alignment horizontal="center" vertical="center"/>
      <protection locked="0"/>
    </xf>
    <xf numFmtId="0" fontId="28" fillId="2" borderId="19" xfId="0" applyFont="1" applyFill="1" applyBorder="1">
      <alignment vertical="center"/>
    </xf>
    <xf numFmtId="0" fontId="25" fillId="0" borderId="0" xfId="0" applyFont="1" applyFill="1">
      <alignment vertical="center"/>
    </xf>
    <xf numFmtId="0" fontId="31" fillId="0" borderId="9" xfId="1" applyFont="1" applyFill="1" applyBorder="1" applyAlignment="1" applyProtection="1">
      <alignment horizontal="center" vertical="center"/>
      <protection locked="0"/>
    </xf>
    <xf numFmtId="0" fontId="29" fillId="2" borderId="0" xfId="0" applyFont="1" applyFill="1" applyBorder="1">
      <alignment vertical="center"/>
    </xf>
    <xf numFmtId="0" fontId="3"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6" fillId="2" borderId="0" xfId="0" applyFont="1" applyFill="1">
      <alignment vertical="center"/>
    </xf>
    <xf numFmtId="0" fontId="27"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9" fillId="2" borderId="0" xfId="1" applyFont="1" applyFill="1" applyBorder="1" applyAlignment="1" applyProtection="1">
      <alignment vertical="center" wrapText="1"/>
    </xf>
    <xf numFmtId="0" fontId="0" fillId="0" borderId="0" xfId="0" applyAlignment="1">
      <alignment vertical="center" wrapText="1"/>
    </xf>
    <xf numFmtId="0" fontId="33" fillId="0" borderId="0" xfId="0" applyFont="1" applyAlignment="1">
      <alignment vertical="center" wrapText="1"/>
    </xf>
    <xf numFmtId="0" fontId="0" fillId="0" borderId="0" xfId="0" applyFill="1" applyAlignment="1">
      <alignment horizontal="left" vertical="center" wrapText="1"/>
    </xf>
    <xf numFmtId="0" fontId="33" fillId="0" borderId="0" xfId="0" applyFont="1" applyFill="1" applyAlignment="1">
      <alignment horizontal="left" vertical="center" wrapText="1"/>
    </xf>
    <xf numFmtId="0" fontId="34" fillId="0" borderId="0" xfId="0" applyFont="1" applyAlignment="1">
      <alignment vertical="center" wrapText="1"/>
    </xf>
    <xf numFmtId="0" fontId="6" fillId="0" borderId="0" xfId="0" applyNumberFormat="1" applyFont="1">
      <alignment vertical="center"/>
    </xf>
    <xf numFmtId="0" fontId="0" fillId="0" borderId="0" xfId="0" applyFill="1" applyAlignment="1">
      <alignment vertical="center" wrapText="1"/>
    </xf>
    <xf numFmtId="0" fontId="22" fillId="0" borderId="0" xfId="0" applyFont="1" applyFill="1" applyAlignment="1">
      <alignment horizontal="left" vertical="center" wrapText="1"/>
    </xf>
    <xf numFmtId="0" fontId="22" fillId="0" borderId="0" xfId="0" applyFont="1" applyAlignment="1">
      <alignment vertical="center" wrapText="1"/>
    </xf>
    <xf numFmtId="0" fontId="22" fillId="0" borderId="0" xfId="0" applyFont="1" applyFill="1" applyAlignment="1">
      <alignment vertical="center" wrapText="1"/>
    </xf>
    <xf numFmtId="0" fontId="35" fillId="0" borderId="0" xfId="0" applyFont="1">
      <alignment vertical="center"/>
    </xf>
    <xf numFmtId="0" fontId="38" fillId="2" borderId="0" xfId="0" applyFont="1" applyFill="1">
      <alignment vertical="center"/>
    </xf>
    <xf numFmtId="0" fontId="39" fillId="2" borderId="0" xfId="0" applyFont="1" applyFill="1" applyBorder="1">
      <alignment vertical="center"/>
    </xf>
    <xf numFmtId="0" fontId="29" fillId="2" borderId="0" xfId="1" applyFont="1" applyFill="1" applyAlignment="1" applyProtection="1">
      <alignment horizontal="center" vertical="center"/>
    </xf>
    <xf numFmtId="0" fontId="0" fillId="0" borderId="0" xfId="0" applyFont="1" applyAlignment="1">
      <alignment vertical="center" wrapText="1"/>
    </xf>
    <xf numFmtId="0" fontId="41" fillId="2" borderId="0" xfId="0" applyFont="1" applyFill="1" applyAlignment="1">
      <alignment horizontal="center" vertical="center"/>
    </xf>
    <xf numFmtId="0" fontId="43" fillId="2" borderId="0" xfId="0" applyFont="1" applyFill="1" applyAlignment="1" applyProtection="1">
      <alignment horizontal="left" vertical="center"/>
      <protection hidden="1"/>
    </xf>
    <xf numFmtId="0" fontId="2" fillId="2" borderId="38" xfId="0" applyFont="1" applyFill="1" applyBorder="1">
      <alignment vertical="center"/>
    </xf>
    <xf numFmtId="0" fontId="2" fillId="2" borderId="39" xfId="0" applyFont="1" applyFill="1" applyBorder="1">
      <alignment vertical="center"/>
    </xf>
    <xf numFmtId="0" fontId="2" fillId="2" borderId="40" xfId="0" applyFont="1" applyFill="1" applyBorder="1">
      <alignment vertical="center"/>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44" fillId="0" borderId="0"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3" fillId="2" borderId="0" xfId="0" applyFont="1" applyFill="1" applyBorder="1" applyAlignment="1" applyProtection="1">
      <alignment vertical="center"/>
      <protection locked="0"/>
    </xf>
    <xf numFmtId="0" fontId="5" fillId="2" borderId="0" xfId="0" applyFont="1" applyFill="1">
      <alignment vertical="center"/>
    </xf>
    <xf numFmtId="0" fontId="44" fillId="2" borderId="0" xfId="0" applyFont="1" applyFill="1">
      <alignment vertical="center"/>
    </xf>
    <xf numFmtId="0" fontId="44" fillId="2" borderId="0" xfId="0" applyFont="1" applyFill="1" applyBorder="1" applyAlignment="1" applyProtection="1">
      <alignment vertical="center"/>
      <protection locked="0"/>
    </xf>
    <xf numFmtId="0" fontId="44" fillId="2" borderId="0" xfId="0" applyFont="1" applyFill="1" applyAlignment="1">
      <alignment horizontal="left" vertical="center"/>
    </xf>
    <xf numFmtId="0" fontId="0" fillId="8" borderId="0" xfId="0" applyFill="1" applyAlignment="1">
      <alignment vertical="center" wrapText="1"/>
    </xf>
    <xf numFmtId="0" fontId="0" fillId="7" borderId="0" xfId="0" applyFill="1" applyAlignment="1">
      <alignment vertical="center" wrapText="1"/>
    </xf>
    <xf numFmtId="0" fontId="0" fillId="9" borderId="0" xfId="0" applyFill="1" applyAlignment="1">
      <alignment vertical="center" wrapText="1"/>
    </xf>
    <xf numFmtId="0" fontId="0" fillId="0" borderId="0" xfId="0" applyAlignment="1">
      <alignment vertical="center"/>
    </xf>
    <xf numFmtId="49" fontId="46" fillId="0" borderId="0" xfId="0" applyNumberFormat="1" applyFont="1" applyFill="1">
      <alignment vertical="center"/>
    </xf>
    <xf numFmtId="0" fontId="45" fillId="2" borderId="42" xfId="0" applyFont="1" applyFill="1" applyBorder="1" applyAlignment="1">
      <alignment horizontal="center" vertical="center" wrapText="1"/>
    </xf>
    <xf numFmtId="0" fontId="48" fillId="0" borderId="0" xfId="0" applyFont="1" applyFill="1" applyAlignment="1">
      <alignment vertical="center"/>
    </xf>
    <xf numFmtId="0" fontId="24" fillId="10" borderId="0" xfId="1" applyFont="1" applyFill="1" applyProtection="1">
      <alignment vertical="center"/>
    </xf>
    <xf numFmtId="0" fontId="48" fillId="10" borderId="0" xfId="0" applyFont="1" applyFill="1" applyAlignment="1">
      <alignment vertical="center"/>
    </xf>
    <xf numFmtId="0" fontId="25" fillId="10" borderId="0" xfId="0" applyFont="1" applyFill="1">
      <alignment vertical="center"/>
    </xf>
    <xf numFmtId="0" fontId="24" fillId="10" borderId="0" xfId="0" applyFont="1" applyFill="1">
      <alignment vertical="center"/>
    </xf>
    <xf numFmtId="0" fontId="24" fillId="2" borderId="0" xfId="0" applyFont="1" applyFill="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2" borderId="0" xfId="0" applyFont="1" applyFill="1" applyBorder="1" applyAlignment="1">
      <alignment vertical="center"/>
    </xf>
    <xf numFmtId="0" fontId="44" fillId="2" borderId="0" xfId="0" applyFont="1" applyFill="1" applyBorder="1" applyAlignment="1">
      <alignment vertical="center" wrapText="1"/>
    </xf>
    <xf numFmtId="0" fontId="0" fillId="0" borderId="0" xfId="0" applyFill="1" applyBorder="1" applyAlignment="1">
      <alignment vertical="center" wrapText="1"/>
    </xf>
    <xf numFmtId="0" fontId="24" fillId="10" borderId="0" xfId="0" applyFont="1" applyFill="1" applyBorder="1">
      <alignment vertical="center"/>
    </xf>
    <xf numFmtId="0" fontId="44" fillId="10" borderId="0" xfId="0" applyFont="1" applyFill="1" applyBorder="1">
      <alignment vertical="center"/>
    </xf>
    <xf numFmtId="0" fontId="24" fillId="10" borderId="0" xfId="0" applyFont="1" applyFill="1" applyBorder="1" applyAlignment="1">
      <alignment vertical="center"/>
    </xf>
    <xf numFmtId="0" fontId="24" fillId="0" borderId="0" xfId="0" applyFont="1" applyFill="1" applyAlignment="1">
      <alignment vertical="center" wrapText="1"/>
    </xf>
    <xf numFmtId="0" fontId="25" fillId="0" borderId="0" xfId="0" applyFont="1" applyFill="1" applyAlignment="1">
      <alignment vertical="center" wrapText="1"/>
    </xf>
    <xf numFmtId="0" fontId="25" fillId="0" borderId="0" xfId="1" applyFont="1" applyFill="1" applyAlignment="1" applyProtection="1">
      <alignment vertical="center" wrapText="1"/>
    </xf>
    <xf numFmtId="0" fontId="24" fillId="0" borderId="0" xfId="1" applyFont="1" applyFill="1" applyAlignment="1" applyProtection="1">
      <alignment vertical="center" wrapText="1"/>
    </xf>
    <xf numFmtId="0" fontId="24" fillId="2" borderId="0" xfId="0" applyFont="1" applyFill="1" applyBorder="1" applyAlignment="1" applyProtection="1">
      <alignment vertical="center"/>
      <protection locked="0"/>
    </xf>
    <xf numFmtId="0" fontId="0" fillId="12" borderId="0" xfId="0" applyFill="1" applyAlignment="1">
      <alignment vertical="center" wrapText="1"/>
    </xf>
    <xf numFmtId="0" fontId="24" fillId="10" borderId="0"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29" fillId="6" borderId="1"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41" fillId="2" borderId="0" xfId="0" applyFont="1" applyFill="1" applyAlignment="1">
      <alignment horizontal="center" vertical="center"/>
    </xf>
    <xf numFmtId="0" fontId="56" fillId="2" borderId="0" xfId="0" applyFont="1" applyFill="1" applyBorder="1">
      <alignment vertical="center"/>
    </xf>
    <xf numFmtId="0" fontId="51" fillId="6" borderId="12" xfId="0" applyFont="1" applyFill="1" applyBorder="1" applyAlignment="1">
      <alignment horizontal="center" vertical="center"/>
    </xf>
    <xf numFmtId="0" fontId="51" fillId="5" borderId="13" xfId="0" applyFont="1" applyFill="1" applyBorder="1" applyAlignment="1">
      <alignment horizontal="center" vertical="center"/>
    </xf>
    <xf numFmtId="17" fontId="51" fillId="5" borderId="42" xfId="0" applyNumberFormat="1" applyFont="1" applyFill="1" applyBorder="1" applyAlignment="1">
      <alignment horizontal="center" vertical="center"/>
    </xf>
    <xf numFmtId="0" fontId="51" fillId="5" borderId="43" xfId="0" applyFont="1" applyFill="1" applyBorder="1" applyAlignment="1">
      <alignment horizontal="center" vertical="center"/>
    </xf>
    <xf numFmtId="0" fontId="57"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58"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Alignment="1">
      <alignment horizontal="right" vertical="center"/>
    </xf>
    <xf numFmtId="0" fontId="61" fillId="2" borderId="0" xfId="0" applyFont="1" applyFill="1" applyAlignment="1">
      <alignment horizontal="right" vertical="center"/>
    </xf>
    <xf numFmtId="0" fontId="56" fillId="2" borderId="0" xfId="0" applyFont="1" applyFill="1" applyBorder="1" applyAlignment="1">
      <alignment vertical="center"/>
    </xf>
    <xf numFmtId="0" fontId="56" fillId="2" borderId="0" xfId="0" applyFont="1" applyFill="1" applyBorder="1" applyAlignment="1">
      <alignment vertical="center" wrapText="1"/>
    </xf>
    <xf numFmtId="0" fontId="2" fillId="2" borderId="66" xfId="0" applyFont="1" applyFill="1" applyBorder="1" applyAlignment="1">
      <alignment horizontal="right"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2" fillId="2" borderId="65" xfId="0" applyFont="1" applyFill="1" applyBorder="1" applyAlignment="1">
      <alignment vertical="center" wrapText="1"/>
    </xf>
    <xf numFmtId="0" fontId="42" fillId="2" borderId="1" xfId="0" applyFont="1" applyFill="1" applyBorder="1" applyAlignment="1">
      <alignment horizontal="center"/>
    </xf>
    <xf numFmtId="0" fontId="61" fillId="2" borderId="63" xfId="0" applyFont="1" applyFill="1" applyBorder="1" applyAlignment="1">
      <alignment horizontal="center" vertical="top" wrapText="1"/>
    </xf>
    <xf numFmtId="0" fontId="61" fillId="2" borderId="64" xfId="0" applyFont="1" applyFill="1" applyBorder="1" applyAlignment="1">
      <alignment horizontal="center" vertical="top"/>
    </xf>
    <xf numFmtId="0" fontId="21" fillId="2" borderId="41"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Fill="1" applyBorder="1" applyProtection="1">
      <alignment vertical="center"/>
    </xf>
    <xf numFmtId="0" fontId="62" fillId="0" borderId="0" xfId="0" applyFont="1" applyAlignment="1">
      <alignment horizontal="center" vertical="center" wrapText="1"/>
    </xf>
    <xf numFmtId="0" fontId="63" fillId="0" borderId="0" xfId="0" applyFont="1" applyFill="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left" vertical="center" wrapText="1"/>
    </xf>
    <xf numFmtId="0" fontId="61" fillId="2" borderId="62" xfId="0" applyFont="1" applyFill="1" applyBorder="1" applyAlignment="1"/>
    <xf numFmtId="0" fontId="61" fillId="2" borderId="61" xfId="0" applyFont="1" applyFill="1" applyBorder="1" applyAlignment="1">
      <alignment horizontal="right"/>
    </xf>
    <xf numFmtId="0" fontId="0" fillId="3" borderId="0" xfId="0" applyFill="1" applyAlignment="1">
      <alignment vertical="center" wrapText="1"/>
    </xf>
    <xf numFmtId="0" fontId="22" fillId="3" borderId="0" xfId="0" applyFont="1" applyFill="1" applyAlignment="1">
      <alignment vertical="center" wrapText="1"/>
    </xf>
    <xf numFmtId="0" fontId="36" fillId="3" borderId="0" xfId="0" applyFont="1" applyFill="1">
      <alignment vertical="center"/>
    </xf>
    <xf numFmtId="0" fontId="6" fillId="2" borderId="0" xfId="1" applyFont="1" applyFill="1" applyBorder="1" applyAlignment="1" applyProtection="1">
      <alignment horizontal="left" vertical="center" indent="1"/>
    </xf>
    <xf numFmtId="0" fontId="21" fillId="2" borderId="0" xfId="2"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protection locked="0"/>
    </xf>
    <xf numFmtId="0" fontId="2" fillId="0" borderId="0" xfId="0" applyFont="1" applyAlignment="1">
      <alignment vertical="center" wrapText="1"/>
    </xf>
    <xf numFmtId="0" fontId="12" fillId="2" borderId="19" xfId="1" applyFont="1" applyFill="1" applyBorder="1" applyAlignment="1" applyProtection="1">
      <alignment vertical="center"/>
    </xf>
    <xf numFmtId="0" fontId="6" fillId="2" borderId="0" xfId="0" applyFont="1" applyFill="1" applyBorder="1" applyAlignment="1">
      <alignment horizontal="left" vertical="center" indent="1"/>
    </xf>
    <xf numFmtId="0" fontId="21" fillId="2" borderId="0" xfId="2" applyFont="1" applyFill="1" applyBorder="1" applyAlignment="1" applyProtection="1">
      <alignment horizontal="left" vertical="center" wrapText="1"/>
    </xf>
    <xf numFmtId="0" fontId="5" fillId="2" borderId="0" xfId="0" applyFont="1" applyFill="1" applyBorder="1" applyAlignment="1" applyProtection="1">
      <alignment horizontal="center" vertical="center"/>
      <protection locked="0"/>
    </xf>
    <xf numFmtId="0" fontId="29" fillId="2" borderId="0" xfId="2" applyFont="1" applyFill="1" applyBorder="1" applyAlignment="1" applyProtection="1">
      <alignment horizontal="left" vertical="center" wrapText="1"/>
    </xf>
    <xf numFmtId="0" fontId="5" fillId="2" borderId="0" xfId="1" applyNumberFormat="1" applyFont="1" applyFill="1" applyBorder="1" applyAlignment="1" applyProtection="1">
      <alignment horizontal="left" vertical="center" wrapText="1"/>
      <protection locked="0"/>
    </xf>
    <xf numFmtId="0" fontId="57" fillId="2" borderId="0" xfId="0" applyFont="1" applyFill="1" applyBorder="1">
      <alignment vertical="center"/>
    </xf>
    <xf numFmtId="0" fontId="21" fillId="2" borderId="9" xfId="0" applyFont="1" applyFill="1" applyBorder="1" applyAlignment="1">
      <alignment vertical="center" wrapText="1"/>
    </xf>
    <xf numFmtId="0" fontId="5" fillId="2" borderId="9" xfId="0" applyFont="1" applyFill="1" applyBorder="1" applyAlignment="1" applyProtection="1">
      <alignment horizontal="center" vertical="center"/>
      <protection locked="0"/>
    </xf>
    <xf numFmtId="0" fontId="4" fillId="2" borderId="19"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2" fillId="0" borderId="0" xfId="0" applyFont="1" applyFill="1" applyBorder="1">
      <alignment vertical="center"/>
    </xf>
    <xf numFmtId="0" fontId="0" fillId="0" borderId="0" xfId="0" applyFill="1" applyAlignment="1">
      <alignment horizontal="center" vertical="center" wrapText="1"/>
    </xf>
    <xf numFmtId="0" fontId="0" fillId="0" borderId="0" xfId="0" applyFill="1">
      <alignment vertical="center"/>
    </xf>
    <xf numFmtId="0" fontId="9" fillId="2" borderId="0" xfId="1" applyFont="1" applyFill="1" applyBorder="1" applyProtection="1">
      <alignment vertical="center"/>
    </xf>
    <xf numFmtId="0" fontId="0" fillId="0" borderId="0" xfId="0" applyFont="1" applyFill="1" applyAlignment="1">
      <alignment horizontal="center" vertical="center" wrapText="1"/>
    </xf>
    <xf numFmtId="14" fontId="2" fillId="5" borderId="42" xfId="0" applyNumberFormat="1" applyFont="1" applyFill="1" applyBorder="1">
      <alignment vertical="center"/>
    </xf>
    <xf numFmtId="14" fontId="2" fillId="5" borderId="43" xfId="0" applyNumberFormat="1" applyFont="1" applyFill="1" applyBorder="1">
      <alignment vertical="center"/>
    </xf>
    <xf numFmtId="0" fontId="45" fillId="2" borderId="9" xfId="0" applyFont="1" applyFill="1" applyBorder="1" applyAlignment="1" applyProtection="1">
      <alignment horizontal="left" vertical="center"/>
    </xf>
    <xf numFmtId="0" fontId="2" fillId="2" borderId="0" xfId="0" applyFont="1" applyFill="1" applyAlignment="1">
      <alignment horizontal="right" vertical="center" wrapText="1"/>
    </xf>
    <xf numFmtId="0" fontId="5" fillId="2" borderId="0" xfId="0" applyFont="1" applyFill="1" applyBorder="1" applyAlignment="1" applyProtection="1">
      <alignment vertical="center"/>
    </xf>
    <xf numFmtId="0" fontId="9" fillId="2" borderId="19" xfId="0" applyFont="1" applyFill="1" applyBorder="1" applyProtection="1">
      <alignment vertical="center"/>
      <protection hidden="1"/>
    </xf>
    <xf numFmtId="0" fontId="2" fillId="2" borderId="0" xfId="0" applyFont="1" applyFill="1" applyBorder="1" applyProtection="1">
      <alignment vertical="center"/>
      <protection hidden="1"/>
    </xf>
    <xf numFmtId="0" fontId="2" fillId="2" borderId="19" xfId="0" applyFont="1" applyFill="1" applyBorder="1" applyProtection="1">
      <alignment vertical="center"/>
      <protection hidden="1"/>
    </xf>
    <xf numFmtId="0" fontId="6" fillId="2" borderId="0" xfId="0" applyFont="1" applyFill="1" applyBorder="1" applyProtection="1">
      <alignment vertical="center"/>
      <protection hidden="1"/>
    </xf>
    <xf numFmtId="0" fontId="12" fillId="2" borderId="34" xfId="1" applyFont="1" applyFill="1" applyBorder="1" applyAlignment="1" applyProtection="1">
      <alignment vertical="center"/>
      <protection hidden="1"/>
    </xf>
    <xf numFmtId="0" fontId="29" fillId="2" borderId="0" xfId="0" applyFont="1" applyFill="1" applyBorder="1" applyProtection="1">
      <alignment vertical="center"/>
      <protection hidden="1"/>
    </xf>
    <xf numFmtId="0" fontId="28" fillId="2" borderId="19" xfId="0" applyFont="1" applyFill="1" applyBorder="1" applyProtection="1">
      <alignment vertical="center"/>
      <protection hidden="1"/>
    </xf>
    <xf numFmtId="0" fontId="6" fillId="2" borderId="0" xfId="1" applyFont="1" applyFill="1" applyBorder="1" applyAlignment="1" applyProtection="1">
      <alignment horizontal="center" vertical="center"/>
      <protection hidden="1"/>
    </xf>
    <xf numFmtId="0" fontId="6" fillId="2" borderId="0" xfId="1" applyFont="1" applyFill="1" applyAlignment="1" applyProtection="1">
      <alignment horizontal="center" vertical="center"/>
      <protection hidden="1"/>
    </xf>
    <xf numFmtId="0" fontId="6" fillId="2" borderId="0" xfId="1" applyFont="1" applyFill="1" applyBorder="1" applyAlignment="1" applyProtection="1">
      <alignment horizontal="center"/>
      <protection hidden="1"/>
    </xf>
    <xf numFmtId="0" fontId="9" fillId="2" borderId="19" xfId="1" applyFont="1" applyFill="1" applyBorder="1" applyProtection="1">
      <alignment vertical="center"/>
      <protection hidden="1"/>
    </xf>
    <xf numFmtId="0" fontId="6" fillId="2" borderId="0" xfId="1" applyFont="1" applyFill="1" applyBorder="1" applyAlignment="1" applyProtection="1">
      <alignment vertical="center" wrapText="1"/>
      <protection hidden="1"/>
    </xf>
    <xf numFmtId="0" fontId="6" fillId="2" borderId="0" xfId="1" applyFont="1" applyFill="1" applyBorder="1" applyProtection="1">
      <alignment vertical="center"/>
      <protection hidden="1"/>
    </xf>
    <xf numFmtId="0" fontId="6" fillId="2" borderId="19" xfId="1" applyFont="1" applyFill="1" applyBorder="1" applyProtection="1">
      <alignment vertical="center"/>
      <protection hidden="1"/>
    </xf>
    <xf numFmtId="0" fontId="17" fillId="2" borderId="19" xfId="1" applyFont="1" applyFill="1" applyBorder="1" applyProtection="1">
      <alignment vertical="center"/>
      <protection hidden="1"/>
    </xf>
    <xf numFmtId="0" fontId="39" fillId="2" borderId="0" xfId="0" applyFont="1" applyFill="1" applyBorder="1" applyProtection="1">
      <alignment vertical="center"/>
      <protection hidden="1"/>
    </xf>
    <xf numFmtId="0" fontId="9" fillId="2" borderId="19" xfId="1" applyFont="1" applyFill="1" applyBorder="1" applyAlignment="1" applyProtection="1">
      <alignment vertical="center"/>
      <protection hidden="1"/>
    </xf>
    <xf numFmtId="0" fontId="9" fillId="2" borderId="0" xfId="1" applyFont="1" applyFill="1" applyBorder="1" applyAlignment="1" applyProtection="1">
      <alignment vertical="center"/>
    </xf>
    <xf numFmtId="0" fontId="12" fillId="2" borderId="19" xfId="1" applyFont="1" applyFill="1" applyBorder="1" applyProtection="1">
      <alignment vertical="center"/>
      <protection hidden="1"/>
    </xf>
    <xf numFmtId="0" fontId="21" fillId="4" borderId="10" xfId="2" applyFont="1" applyFill="1" applyBorder="1" applyAlignment="1" applyProtection="1">
      <alignment vertical="center" wrapText="1"/>
      <protection hidden="1"/>
    </xf>
    <xf numFmtId="0" fontId="5" fillId="2" borderId="0" xfId="0" applyFont="1" applyFill="1" applyBorder="1" applyAlignment="1" applyProtection="1">
      <alignment vertical="center"/>
      <protection hidden="1"/>
    </xf>
    <xf numFmtId="0" fontId="9" fillId="2" borderId="0" xfId="1" applyFont="1" applyFill="1" applyBorder="1" applyAlignment="1" applyProtection="1">
      <alignment vertical="center"/>
      <protection hidden="1"/>
    </xf>
    <xf numFmtId="0" fontId="9" fillId="2" borderId="0" xfId="1" applyFont="1" applyFill="1" applyBorder="1" applyAlignment="1" applyProtection="1">
      <alignment vertical="center" wrapText="1"/>
      <protection hidden="1"/>
    </xf>
    <xf numFmtId="0" fontId="21" fillId="2" borderId="0" xfId="2" applyFont="1" applyFill="1" applyBorder="1" applyAlignment="1" applyProtection="1">
      <alignment horizontal="center" vertical="center" wrapText="1"/>
      <protection hidden="1"/>
    </xf>
    <xf numFmtId="0" fontId="6" fillId="2" borderId="0" xfId="1" applyFont="1" applyFill="1" applyBorder="1" applyAlignment="1" applyProtection="1">
      <alignment horizontal="left" vertical="center" indent="1"/>
      <protection hidden="1"/>
    </xf>
    <xf numFmtId="0" fontId="21" fillId="2" borderId="3" xfId="2" applyFont="1" applyFill="1" applyBorder="1" applyAlignment="1" applyProtection="1">
      <alignment vertical="center" wrapText="1"/>
      <protection hidden="1"/>
    </xf>
    <xf numFmtId="0" fontId="21" fillId="2" borderId="0" xfId="2" applyFont="1" applyFill="1" applyBorder="1" applyAlignment="1" applyProtection="1">
      <alignment vertical="center" wrapText="1"/>
      <protection hidden="1"/>
    </xf>
    <xf numFmtId="0" fontId="29" fillId="2" borderId="0" xfId="1" applyFont="1" applyFill="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67" fillId="2" borderId="0" xfId="0" applyFont="1" applyFill="1">
      <alignment vertical="center"/>
    </xf>
    <xf numFmtId="0" fontId="6" fillId="0" borderId="0" xfId="1" quotePrefix="1" applyFont="1" applyFill="1" applyProtection="1">
      <alignment vertical="center"/>
    </xf>
    <xf numFmtId="0" fontId="41" fillId="2" borderId="0" xfId="0" applyFont="1" applyFill="1" applyAlignment="1">
      <alignment horizontal="center" vertical="center"/>
    </xf>
    <xf numFmtId="0" fontId="45" fillId="3" borderId="8" xfId="0" applyFont="1" applyFill="1" applyBorder="1" applyAlignment="1" applyProtection="1">
      <alignment horizontal="center" vertical="center"/>
    </xf>
    <xf numFmtId="0" fontId="45" fillId="3" borderId="9" xfId="0" applyFont="1" applyFill="1" applyBorder="1" applyAlignment="1" applyProtection="1">
      <alignment horizontal="center" vertical="center"/>
    </xf>
    <xf numFmtId="0" fontId="45" fillId="3" borderId="10" xfId="0" applyFont="1" applyFill="1" applyBorder="1" applyAlignment="1" applyProtection="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51" fillId="5" borderId="8" xfId="0" applyFont="1" applyFill="1" applyBorder="1" applyAlignment="1">
      <alignment horizontal="left" vertical="center"/>
    </xf>
    <xf numFmtId="0" fontId="45" fillId="5" borderId="9" xfId="0" applyFont="1" applyFill="1" applyBorder="1" applyAlignment="1">
      <alignment horizontal="left" vertical="center"/>
    </xf>
    <xf numFmtId="0" fontId="45" fillId="5" borderId="47" xfId="0" applyFont="1" applyFill="1" applyBorder="1" applyAlignment="1">
      <alignment horizontal="left" vertical="center"/>
    </xf>
    <xf numFmtId="0" fontId="45" fillId="7" borderId="1" xfId="0" applyFont="1" applyFill="1" applyBorder="1" applyAlignment="1">
      <alignment horizontal="left" vertical="center"/>
    </xf>
    <xf numFmtId="0" fontId="2" fillId="2" borderId="1" xfId="0" applyFont="1" applyFill="1" applyBorder="1" applyAlignment="1">
      <alignment horizontal="center" vertical="center"/>
    </xf>
    <xf numFmtId="0" fontId="51" fillId="6" borderId="57" xfId="0" applyFont="1" applyFill="1" applyBorder="1" applyAlignment="1">
      <alignment horizontal="center" vertical="center"/>
    </xf>
    <xf numFmtId="0" fontId="45" fillId="6" borderId="58" xfId="0" applyFont="1" applyFill="1" applyBorder="1" applyAlignment="1">
      <alignment horizontal="center" vertical="center"/>
    </xf>
    <xf numFmtId="0" fontId="55" fillId="5" borderId="59" xfId="0" applyFont="1" applyFill="1" applyBorder="1" applyAlignment="1">
      <alignment horizontal="center" vertical="center" wrapText="1"/>
    </xf>
    <xf numFmtId="0" fontId="21" fillId="5" borderId="60" xfId="0" applyFont="1" applyFill="1" applyBorder="1" applyAlignment="1">
      <alignment horizontal="center" vertical="center" wrapText="1"/>
    </xf>
    <xf numFmtId="0" fontId="45" fillId="5" borderId="8" xfId="0" applyFont="1" applyFill="1" applyBorder="1" applyAlignment="1" applyProtection="1">
      <alignment horizontal="left" vertical="center"/>
    </xf>
    <xf numFmtId="0" fontId="45" fillId="5" borderId="10" xfId="0" applyFont="1" applyFill="1" applyBorder="1" applyAlignment="1" applyProtection="1">
      <alignment horizontal="left" vertical="center"/>
    </xf>
    <xf numFmtId="0" fontId="55" fillId="3" borderId="70" xfId="0" applyFont="1" applyFill="1" applyBorder="1" applyAlignment="1" applyProtection="1">
      <alignment horizontal="center" vertical="center" wrapText="1"/>
    </xf>
    <xf numFmtId="0" fontId="21" fillId="3" borderId="71" xfId="0" applyFont="1" applyFill="1" applyBorder="1" applyAlignment="1" applyProtection="1">
      <alignment horizontal="center" vertical="center" wrapText="1"/>
    </xf>
    <xf numFmtId="0" fontId="21" fillId="3" borderId="72" xfId="0" applyFont="1" applyFill="1" applyBorder="1" applyAlignment="1" applyProtection="1">
      <alignment horizontal="center" vertical="center" wrapText="1"/>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45" fillId="3" borderId="8" xfId="0" applyFont="1" applyFill="1" applyBorder="1" applyAlignment="1" applyProtection="1">
      <alignment horizontal="center" vertical="center" wrapText="1"/>
    </xf>
    <xf numFmtId="0" fontId="45" fillId="3" borderId="9" xfId="0" applyFont="1" applyFill="1" applyBorder="1" applyAlignment="1" applyProtection="1">
      <alignment horizontal="center" vertical="center" wrapText="1"/>
    </xf>
    <xf numFmtId="0" fontId="45" fillId="3" borderId="10" xfId="0" applyFont="1" applyFill="1" applyBorder="1" applyAlignment="1" applyProtection="1">
      <alignment horizontal="center" vertical="center" wrapText="1"/>
    </xf>
    <xf numFmtId="0" fontId="21" fillId="3" borderId="1" xfId="0" applyFont="1" applyFill="1" applyBorder="1" applyAlignment="1" applyProtection="1">
      <alignment vertical="center" wrapText="1"/>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45" fillId="3" borderId="51" xfId="0" applyFont="1" applyFill="1" applyBorder="1" applyAlignment="1" applyProtection="1">
      <alignment horizontal="center" vertical="center" wrapText="1"/>
    </xf>
    <xf numFmtId="0" fontId="45" fillId="3" borderId="52" xfId="0" applyFont="1" applyFill="1" applyBorder="1" applyAlignment="1" applyProtection="1">
      <alignment horizontal="center" vertical="center" wrapText="1"/>
    </xf>
    <xf numFmtId="0" fontId="45" fillId="3" borderId="53" xfId="0" applyFont="1" applyFill="1" applyBorder="1" applyAlignment="1" applyProtection="1">
      <alignment horizontal="center" vertical="center" wrapText="1"/>
    </xf>
    <xf numFmtId="0" fontId="45" fillId="2" borderId="9" xfId="0" applyFont="1" applyFill="1" applyBorder="1" applyAlignment="1" applyProtection="1">
      <alignment wrapText="1"/>
    </xf>
    <xf numFmtId="0" fontId="45" fillId="3" borderId="2" xfId="0" applyFont="1" applyFill="1" applyBorder="1" applyAlignment="1" applyProtection="1">
      <alignment horizontal="center" vertical="center" wrapText="1"/>
    </xf>
    <xf numFmtId="0" fontId="45" fillId="3" borderId="3" xfId="0" applyFont="1" applyFill="1" applyBorder="1" applyAlignment="1" applyProtection="1">
      <alignment horizontal="center" vertical="center" wrapText="1"/>
    </xf>
    <xf numFmtId="0" fontId="45" fillId="3" borderId="4" xfId="0" applyFont="1" applyFill="1" applyBorder="1" applyAlignment="1" applyProtection="1">
      <alignment horizontal="center" vertical="center" wrapText="1"/>
    </xf>
    <xf numFmtId="0" fontId="45" fillId="3" borderId="35" xfId="0" applyFont="1" applyFill="1" applyBorder="1" applyAlignment="1" applyProtection="1">
      <alignment horizontal="center" vertical="center" wrapText="1"/>
    </xf>
    <xf numFmtId="0" fontId="45" fillId="3" borderId="0" xfId="0" applyFont="1" applyFill="1" applyBorder="1" applyAlignment="1" applyProtection="1">
      <alignment horizontal="center" vertical="center" wrapText="1"/>
    </xf>
    <xf numFmtId="0" fontId="45" fillId="3" borderId="36" xfId="0" applyFont="1" applyFill="1" applyBorder="1" applyAlignment="1" applyProtection="1">
      <alignment horizontal="center" vertical="center" wrapText="1"/>
    </xf>
    <xf numFmtId="0" fontId="61" fillId="2" borderId="0" xfId="0" applyFont="1" applyFill="1" applyBorder="1" applyAlignment="1">
      <alignment horizontal="left" vertical="center"/>
    </xf>
    <xf numFmtId="0" fontId="21" fillId="5" borderId="8" xfId="0" applyFont="1" applyFill="1" applyBorder="1" applyAlignment="1" applyProtection="1">
      <alignment horizontal="center" vertical="center"/>
    </xf>
    <xf numFmtId="0" fontId="21" fillId="5" borderId="9" xfId="0" applyFont="1" applyFill="1" applyBorder="1" applyAlignment="1" applyProtection="1">
      <alignment horizontal="center" vertical="center"/>
    </xf>
    <xf numFmtId="0" fontId="21" fillId="5" borderId="10" xfId="0" applyFont="1" applyFill="1" applyBorder="1" applyAlignment="1" applyProtection="1">
      <alignment horizontal="center" vertical="center"/>
    </xf>
    <xf numFmtId="0" fontId="45" fillId="5" borderId="8" xfId="0" applyFont="1" applyFill="1" applyBorder="1" applyAlignment="1" applyProtection="1">
      <alignment horizontal="left" vertical="center"/>
      <protection locked="0"/>
    </xf>
    <xf numFmtId="0" fontId="45" fillId="5" borderId="54" xfId="0" applyFont="1" applyFill="1" applyBorder="1" applyAlignment="1" applyProtection="1">
      <alignment horizontal="left" vertical="center"/>
      <protection locked="0"/>
    </xf>
    <xf numFmtId="0" fontId="45" fillId="5" borderId="55" xfId="0" applyFont="1" applyFill="1" applyBorder="1" applyAlignment="1" applyProtection="1">
      <alignment horizontal="left" vertical="center"/>
      <protection locked="0"/>
    </xf>
    <xf numFmtId="0" fontId="45" fillId="5" borderId="56"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xf>
    <xf numFmtId="0" fontId="2" fillId="2" borderId="4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5" fillId="5" borderId="8" xfId="0" applyFont="1" applyFill="1" applyBorder="1" applyAlignment="1">
      <alignment horizontal="left" vertical="center"/>
    </xf>
    <xf numFmtId="0" fontId="45" fillId="5" borderId="10" xfId="0" applyFont="1" applyFill="1" applyBorder="1" applyAlignment="1">
      <alignment horizontal="left" vertical="center"/>
    </xf>
    <xf numFmtId="0" fontId="45" fillId="5" borderId="29" xfId="0" applyFont="1" applyFill="1" applyBorder="1" applyAlignment="1">
      <alignment horizontal="left" vertical="center"/>
    </xf>
    <xf numFmtId="0" fontId="45" fillId="5" borderId="1" xfId="0" applyFont="1" applyFill="1" applyBorder="1" applyAlignment="1">
      <alignment horizontal="left" vertical="center"/>
    </xf>
    <xf numFmtId="0" fontId="45" fillId="3" borderId="1" xfId="0" applyFont="1" applyFill="1" applyBorder="1" applyAlignment="1" applyProtection="1">
      <alignment horizontal="center" vertical="center" wrapText="1"/>
    </xf>
    <xf numFmtId="0" fontId="21" fillId="5" borderId="2"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35" xfId="0"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0" fontId="21" fillId="5" borderId="36"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0" fontId="21" fillId="3" borderId="8" xfId="0" applyFont="1" applyFill="1" applyBorder="1" applyAlignment="1" applyProtection="1">
      <alignment vertical="center" wrapText="1"/>
    </xf>
    <xf numFmtId="0" fontId="21" fillId="3" borderId="10" xfId="0" applyFont="1" applyFill="1" applyBorder="1" applyAlignment="1" applyProtection="1">
      <alignment vertical="center" wrapText="1"/>
    </xf>
    <xf numFmtId="0" fontId="21" fillId="3" borderId="5" xfId="0" applyFont="1" applyFill="1" applyBorder="1" applyAlignment="1" applyProtection="1">
      <alignment vertical="center" wrapText="1"/>
    </xf>
    <xf numFmtId="0" fontId="21" fillId="3" borderId="7" xfId="0" applyFont="1" applyFill="1" applyBorder="1" applyAlignment="1" applyProtection="1">
      <alignment vertical="center" wrapText="1"/>
    </xf>
    <xf numFmtId="0" fontId="45" fillId="3" borderId="5" xfId="0" applyFont="1" applyFill="1" applyBorder="1" applyAlignment="1" applyProtection="1">
      <alignment horizontal="center" vertical="center" wrapText="1"/>
    </xf>
    <xf numFmtId="0" fontId="45" fillId="3" borderId="6" xfId="0" applyFont="1" applyFill="1" applyBorder="1" applyAlignment="1" applyProtection="1">
      <alignment horizontal="center" vertical="center" wrapText="1"/>
    </xf>
    <xf numFmtId="0" fontId="45" fillId="3" borderId="7" xfId="0" applyFont="1" applyFill="1" applyBorder="1" applyAlignment="1" applyProtection="1">
      <alignment horizontal="center" vertical="center" wrapText="1"/>
    </xf>
    <xf numFmtId="0" fontId="45" fillId="2" borderId="44"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51" fillId="5" borderId="45" xfId="0" applyFont="1" applyFill="1" applyBorder="1" applyAlignment="1">
      <alignment horizontal="center" vertical="center"/>
    </xf>
    <xf numFmtId="0" fontId="51" fillId="5" borderId="3" xfId="0" applyFont="1" applyFill="1" applyBorder="1" applyAlignment="1">
      <alignment horizontal="center" vertical="center"/>
    </xf>
    <xf numFmtId="0" fontId="51" fillId="5" borderId="4" xfId="0" applyFont="1" applyFill="1" applyBorder="1" applyAlignment="1">
      <alignment horizontal="center" vertical="center"/>
    </xf>
    <xf numFmtId="0" fontId="51" fillId="5" borderId="15" xfId="0" applyFont="1" applyFill="1" applyBorder="1" applyAlignment="1">
      <alignment horizontal="center" vertical="center"/>
    </xf>
    <xf numFmtId="0" fontId="51" fillId="5" borderId="16" xfId="0" applyFont="1" applyFill="1" applyBorder="1" applyAlignment="1">
      <alignment horizontal="center" vertical="center"/>
    </xf>
    <xf numFmtId="0" fontId="51" fillId="5" borderId="46" xfId="0" applyFont="1" applyFill="1" applyBorder="1" applyAlignment="1">
      <alignment horizontal="center" vertical="center"/>
    </xf>
    <xf numFmtId="0" fontId="51" fillId="5" borderId="9" xfId="0" applyFont="1" applyFill="1" applyBorder="1" applyAlignment="1">
      <alignment horizontal="left" vertical="center"/>
    </xf>
    <xf numFmtId="0" fontId="51" fillId="5" borderId="47" xfId="0" applyFont="1" applyFill="1" applyBorder="1" applyAlignment="1">
      <alignment horizontal="left" vertical="center"/>
    </xf>
    <xf numFmtId="0" fontId="3" fillId="2" borderId="0" xfId="0" applyFont="1" applyFill="1" applyAlignment="1">
      <alignment horizontal="center" vertical="center"/>
    </xf>
    <xf numFmtId="0" fontId="4" fillId="2" borderId="32"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177" fontId="4" fillId="6" borderId="31" xfId="0" applyNumberFormat="1" applyFont="1" applyFill="1" applyBorder="1" applyAlignment="1" applyProtection="1">
      <alignment horizontal="center" vertical="center"/>
      <protection locked="0"/>
    </xf>
    <xf numFmtId="177" fontId="4" fillId="6" borderId="30" xfId="0" applyNumberFormat="1"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4" fillId="2" borderId="49"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protection hidden="1"/>
    </xf>
    <xf numFmtId="0" fontId="27" fillId="3" borderId="3" xfId="0" applyFont="1" applyFill="1" applyBorder="1" applyAlignment="1" applyProtection="1">
      <alignment horizontal="center" vertical="center"/>
      <protection hidden="1"/>
    </xf>
    <xf numFmtId="0" fontId="27" fillId="3" borderId="27" xfId="0" applyFont="1" applyFill="1" applyBorder="1" applyAlignment="1" applyProtection="1">
      <alignment horizontal="center" vertical="center"/>
      <protection hidden="1"/>
    </xf>
    <xf numFmtId="0" fontId="32" fillId="6" borderId="25" xfId="0" applyFont="1" applyFill="1" applyBorder="1" applyAlignment="1" applyProtection="1">
      <alignment horizontal="center" vertical="center"/>
      <protection locked="0"/>
    </xf>
    <xf numFmtId="0" fontId="31" fillId="6" borderId="22" xfId="0" applyFont="1" applyFill="1" applyBorder="1" applyAlignment="1" applyProtection="1">
      <alignment horizontal="center" vertical="center"/>
      <protection locked="0"/>
    </xf>
    <xf numFmtId="0" fontId="31" fillId="6" borderId="23" xfId="0" applyFont="1" applyFill="1" applyBorder="1" applyAlignment="1" applyProtection="1">
      <alignment horizontal="center" vertical="center"/>
      <protection locked="0"/>
    </xf>
    <xf numFmtId="0" fontId="27" fillId="6" borderId="2" xfId="0" applyFont="1" applyFill="1" applyBorder="1" applyAlignment="1" applyProtection="1">
      <alignment horizontal="left" vertical="center"/>
      <protection locked="0"/>
    </xf>
    <xf numFmtId="0" fontId="27" fillId="6" borderId="3" xfId="0" applyFont="1" applyFill="1" applyBorder="1" applyAlignment="1" applyProtection="1">
      <alignment horizontal="left" vertical="center"/>
      <protection locked="0"/>
    </xf>
    <xf numFmtId="0" fontId="27" fillId="6" borderId="4" xfId="0" applyFont="1" applyFill="1" applyBorder="1" applyAlignment="1" applyProtection="1">
      <alignment horizontal="left" vertical="center"/>
      <protection locked="0"/>
    </xf>
    <xf numFmtId="0" fontId="27" fillId="6" borderId="25" xfId="0" applyFont="1" applyFill="1" applyBorder="1" applyAlignment="1" applyProtection="1">
      <alignment horizontal="left" vertical="center"/>
      <protection locked="0"/>
    </xf>
    <xf numFmtId="0" fontId="27" fillId="6" borderId="22" xfId="0" applyFont="1" applyFill="1" applyBorder="1" applyAlignment="1" applyProtection="1">
      <alignment horizontal="left" vertical="center"/>
      <protection locked="0"/>
    </xf>
    <xf numFmtId="0" fontId="27" fillId="6" borderId="26" xfId="0" applyFont="1" applyFill="1" applyBorder="1" applyAlignment="1" applyProtection="1">
      <alignment horizontal="left" vertical="center"/>
      <protection locked="0"/>
    </xf>
    <xf numFmtId="0" fontId="27" fillId="6" borderId="1" xfId="0" applyFont="1" applyFill="1" applyBorder="1" applyAlignment="1" applyProtection="1">
      <alignment horizontal="left" vertical="center"/>
      <protection locked="0"/>
    </xf>
    <xf numFmtId="0" fontId="27" fillId="6" borderId="8" xfId="0" applyFont="1" applyFill="1" applyBorder="1" applyAlignment="1" applyProtection="1">
      <alignment horizontal="left" vertical="center"/>
      <protection locked="0"/>
    </xf>
    <xf numFmtId="0" fontId="27" fillId="6" borderId="18"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hidden="1"/>
    </xf>
    <xf numFmtId="0" fontId="6" fillId="2"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protection hidden="1"/>
    </xf>
    <xf numFmtId="0" fontId="2" fillId="5" borderId="1" xfId="0" applyFont="1" applyFill="1" applyBorder="1" applyAlignment="1" applyProtection="1">
      <alignment horizontal="center" vertical="center"/>
      <protection locked="0"/>
    </xf>
    <xf numFmtId="0" fontId="15" fillId="5" borderId="8" xfId="0" applyFont="1" applyFill="1" applyBorder="1" applyAlignment="1" applyProtection="1">
      <alignment horizontal="left" vertical="center" wrapText="1"/>
      <protection hidden="1"/>
    </xf>
    <xf numFmtId="0" fontId="15" fillId="5" borderId="9" xfId="0" applyFont="1" applyFill="1" applyBorder="1" applyAlignment="1" applyProtection="1">
      <alignment horizontal="left" vertical="center" wrapText="1"/>
      <protection hidden="1"/>
    </xf>
    <xf numFmtId="0" fontId="15" fillId="5" borderId="10" xfId="0" applyFont="1" applyFill="1" applyBorder="1" applyAlignment="1" applyProtection="1">
      <alignment horizontal="left" vertical="center" wrapText="1"/>
      <protection hidden="1"/>
    </xf>
    <xf numFmtId="0" fontId="21" fillId="3" borderId="1" xfId="0" applyFont="1" applyFill="1" applyBorder="1" applyAlignment="1" applyProtection="1">
      <alignment horizontal="left" vertical="center" wrapText="1"/>
      <protection hidden="1"/>
    </xf>
    <xf numFmtId="0" fontId="21" fillId="3" borderId="8" xfId="2" applyFont="1" applyFill="1" applyBorder="1" applyAlignment="1" applyProtection="1">
      <alignment horizontal="left" vertical="center" wrapText="1"/>
      <protection hidden="1"/>
    </xf>
    <xf numFmtId="0" fontId="21" fillId="3" borderId="10" xfId="2" applyFont="1" applyFill="1" applyBorder="1" applyAlignment="1" applyProtection="1">
      <alignment horizontal="left" vertical="center" wrapText="1"/>
      <protection hidden="1"/>
    </xf>
    <xf numFmtId="0" fontId="21" fillId="3" borderId="8" xfId="0" applyFont="1" applyFill="1" applyBorder="1" applyAlignment="1" applyProtection="1">
      <alignment horizontal="left" vertical="center" wrapText="1"/>
      <protection hidden="1"/>
    </xf>
    <xf numFmtId="0" fontId="21" fillId="3" borderId="10" xfId="0" applyFont="1" applyFill="1" applyBorder="1" applyAlignment="1" applyProtection="1">
      <alignment horizontal="left" vertical="center" wrapText="1"/>
      <protection hidden="1"/>
    </xf>
    <xf numFmtId="0" fontId="21" fillId="3" borderId="8" xfId="0" applyFont="1" applyFill="1" applyBorder="1" applyAlignment="1" applyProtection="1">
      <alignment horizontal="left" vertical="center"/>
      <protection hidden="1"/>
    </xf>
    <xf numFmtId="0" fontId="21" fillId="3" borderId="10"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wrapText="1"/>
      <protection hidden="1"/>
    </xf>
    <xf numFmtId="0" fontId="6" fillId="2" borderId="8" xfId="1" applyFont="1" applyFill="1" applyBorder="1" applyAlignment="1" applyProtection="1">
      <alignment horizontal="left" vertical="center" wrapText="1" indent="1"/>
      <protection hidden="1"/>
    </xf>
    <xf numFmtId="0" fontId="2" fillId="0" borderId="9" xfId="0" applyFont="1" applyBorder="1" applyAlignment="1" applyProtection="1">
      <alignment horizontal="left" vertical="center" indent="1"/>
      <protection hidden="1"/>
    </xf>
    <xf numFmtId="0" fontId="2" fillId="0" borderId="10" xfId="0" applyFont="1" applyBorder="1" applyAlignment="1" applyProtection="1">
      <alignment horizontal="left" vertical="center" indent="1"/>
      <protection hidden="1"/>
    </xf>
    <xf numFmtId="0" fontId="21" fillId="2" borderId="3" xfId="2" applyFont="1" applyFill="1" applyBorder="1" applyAlignment="1" applyProtection="1">
      <alignment vertical="center" wrapText="1"/>
      <protection hidden="1"/>
    </xf>
    <xf numFmtId="0" fontId="21" fillId="2" borderId="0" xfId="2" applyFont="1" applyFill="1" applyBorder="1" applyAlignment="1" applyProtection="1">
      <alignment vertical="center" wrapText="1"/>
      <protection hidden="1"/>
    </xf>
    <xf numFmtId="0" fontId="21" fillId="4" borderId="8" xfId="2" applyFont="1" applyFill="1" applyBorder="1" applyAlignment="1" applyProtection="1">
      <alignment horizontal="left" vertical="center" wrapText="1"/>
      <protection hidden="1"/>
    </xf>
    <xf numFmtId="0" fontId="21" fillId="4" borderId="10" xfId="2" applyFont="1" applyFill="1" applyBorder="1" applyAlignment="1" applyProtection="1">
      <alignment horizontal="left" vertical="center" wrapText="1"/>
      <protection hidden="1"/>
    </xf>
    <xf numFmtId="0" fontId="6" fillId="2" borderId="9" xfId="1" applyFont="1" applyFill="1" applyBorder="1" applyAlignment="1" applyProtection="1">
      <alignment horizontal="left" vertical="center" wrapText="1" indent="1"/>
      <protection hidden="1"/>
    </xf>
    <xf numFmtId="0" fontId="6" fillId="2" borderId="10" xfId="1" applyFont="1" applyFill="1" applyBorder="1" applyAlignment="1" applyProtection="1">
      <alignment horizontal="left" vertical="center" wrapText="1" indent="1"/>
      <protection hidden="1"/>
    </xf>
    <xf numFmtId="0" fontId="4" fillId="6" borderId="1" xfId="0" applyFont="1" applyFill="1" applyBorder="1" applyAlignment="1" applyProtection="1">
      <alignment horizontal="left" vertical="center"/>
      <protection locked="0"/>
    </xf>
    <xf numFmtId="0" fontId="4" fillId="6" borderId="18"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27" xfId="0" applyFont="1" applyFill="1" applyBorder="1" applyAlignment="1" applyProtection="1">
      <alignment horizontal="center" vertical="center"/>
      <protection hidden="1"/>
    </xf>
    <xf numFmtId="0" fontId="4" fillId="6" borderId="25"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6" borderId="2"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4" fillId="6" borderId="25" xfId="0" applyFont="1" applyFill="1" applyBorder="1" applyAlignment="1" applyProtection="1">
      <alignment horizontal="left" vertical="center"/>
      <protection locked="0"/>
    </xf>
    <xf numFmtId="0" fontId="4" fillId="6" borderId="22" xfId="0" applyFont="1" applyFill="1" applyBorder="1" applyAlignment="1" applyProtection="1">
      <alignment horizontal="left" vertical="center"/>
      <protection locked="0"/>
    </xf>
    <xf numFmtId="0" fontId="4" fillId="6" borderId="26" xfId="0" applyFont="1" applyFill="1" applyBorder="1" applyAlignment="1" applyProtection="1">
      <alignment horizontal="left" vertical="center"/>
      <protection locked="0"/>
    </xf>
    <xf numFmtId="0" fontId="5" fillId="6" borderId="8" xfId="1" applyNumberFormat="1" applyFont="1" applyFill="1" applyBorder="1" applyAlignment="1" applyProtection="1">
      <alignment horizontal="left" vertical="center" wrapText="1"/>
      <protection locked="0"/>
    </xf>
    <xf numFmtId="0" fontId="5" fillId="6" borderId="9" xfId="1" applyNumberFormat="1" applyFont="1" applyFill="1" applyBorder="1" applyAlignment="1" applyProtection="1">
      <alignment horizontal="left" vertical="center" wrapText="1"/>
      <protection locked="0"/>
    </xf>
    <xf numFmtId="0" fontId="5" fillId="6" borderId="10" xfId="1" applyNumberFormat="1" applyFont="1" applyFill="1" applyBorder="1" applyAlignment="1" applyProtection="1">
      <alignment horizontal="left" vertical="center" wrapText="1"/>
      <protection locked="0"/>
    </xf>
    <xf numFmtId="0" fontId="18" fillId="4" borderId="8" xfId="2" applyFont="1" applyFill="1" applyBorder="1" applyAlignment="1" applyProtection="1">
      <alignment horizontal="left" vertical="center" wrapText="1"/>
      <protection hidden="1"/>
    </xf>
    <xf numFmtId="0" fontId="18" fillId="4" borderId="10" xfId="2"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indent="1"/>
      <protection hidden="1"/>
    </xf>
    <xf numFmtId="0" fontId="2" fillId="0" borderId="4" xfId="0" applyFont="1" applyBorder="1" applyAlignment="1" applyProtection="1">
      <alignment horizontal="left" vertical="center" indent="1"/>
      <protection hidden="1"/>
    </xf>
    <xf numFmtId="0" fontId="6" fillId="2" borderId="8" xfId="1" applyFont="1" applyFill="1" applyBorder="1" applyAlignment="1" applyProtection="1">
      <alignment horizontal="left" vertical="center" indent="1"/>
      <protection hidden="1"/>
    </xf>
    <xf numFmtId="0" fontId="5" fillId="4" borderId="8" xfId="2" applyFont="1" applyFill="1" applyBorder="1" applyAlignment="1" applyProtection="1">
      <alignment horizontal="left" vertical="center" wrapText="1"/>
      <protection hidden="1"/>
    </xf>
    <xf numFmtId="0" fontId="5" fillId="4" borderId="10" xfId="2" applyFont="1" applyFill="1" applyBorder="1" applyAlignment="1" applyProtection="1">
      <alignment horizontal="left" vertical="center" wrapText="1"/>
      <protection hidden="1"/>
    </xf>
    <xf numFmtId="0" fontId="5" fillId="6" borderId="8" xfId="1" applyFont="1" applyFill="1" applyBorder="1" applyAlignment="1" applyProtection="1">
      <alignment horizontal="left" vertical="center"/>
      <protection locked="0"/>
    </xf>
    <xf numFmtId="0" fontId="5" fillId="6" borderId="9" xfId="1"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protection locked="0"/>
    </xf>
    <xf numFmtId="0" fontId="18" fillId="4" borderId="8" xfId="2" applyFont="1" applyFill="1" applyBorder="1" applyAlignment="1" applyProtection="1">
      <alignment horizontal="center" vertical="center" wrapText="1"/>
      <protection hidden="1"/>
    </xf>
    <xf numFmtId="0" fontId="18" fillId="4" borderId="10" xfId="2" applyFont="1" applyFill="1" applyBorder="1" applyAlignment="1" applyProtection="1">
      <alignment horizontal="center" vertical="center" wrapText="1"/>
      <protection hidden="1"/>
    </xf>
    <xf numFmtId="17" fontId="5" fillId="6" borderId="8" xfId="1" applyNumberFormat="1" applyFont="1" applyFill="1" applyBorder="1" applyAlignment="1" applyProtection="1">
      <alignment horizontal="center" vertical="center"/>
      <protection locked="0"/>
    </xf>
    <xf numFmtId="0" fontId="5" fillId="6" borderId="10" xfId="1" applyFont="1" applyFill="1" applyBorder="1" applyAlignment="1" applyProtection="1">
      <alignment horizontal="center" vertical="center"/>
      <protection locked="0"/>
    </xf>
    <xf numFmtId="0" fontId="5" fillId="6" borderId="8" xfId="1" applyFont="1" applyFill="1" applyBorder="1" applyAlignment="1" applyProtection="1">
      <alignment horizontal="center" vertical="center"/>
      <protection locked="0"/>
    </xf>
    <xf numFmtId="0" fontId="61" fillId="0" borderId="2" xfId="1" applyFont="1" applyBorder="1" applyAlignment="1" applyProtection="1">
      <alignment vertical="center"/>
      <protection hidden="1"/>
    </xf>
    <xf numFmtId="0" fontId="61" fillId="0" borderId="3" xfId="1" applyFont="1" applyBorder="1" applyAlignment="1" applyProtection="1">
      <alignment vertical="center"/>
      <protection hidden="1"/>
    </xf>
    <xf numFmtId="0" fontId="21" fillId="4" borderId="29" xfId="2" applyFont="1" applyFill="1" applyBorder="1" applyAlignment="1" applyProtection="1">
      <alignment horizontal="left" vertical="center" wrapText="1"/>
      <protection hidden="1"/>
    </xf>
    <xf numFmtId="0" fontId="21" fillId="4" borderId="30" xfId="2" applyFont="1" applyFill="1" applyBorder="1" applyAlignment="1" applyProtection="1">
      <alignment horizontal="left" vertical="center" wrapText="1"/>
      <protection hidden="1"/>
    </xf>
    <xf numFmtId="0" fontId="21" fillId="4" borderId="8" xfId="2" applyFont="1" applyFill="1" applyBorder="1" applyAlignment="1" applyProtection="1">
      <alignment horizontal="center" vertical="center" wrapText="1"/>
      <protection hidden="1"/>
    </xf>
    <xf numFmtId="0" fontId="21" fillId="4" borderId="10" xfId="2" applyFont="1" applyFill="1" applyBorder="1" applyAlignment="1" applyProtection="1">
      <alignment horizontal="center" vertical="center" wrapText="1"/>
      <protection hidden="1"/>
    </xf>
    <xf numFmtId="0" fontId="6" fillId="2" borderId="9" xfId="1" applyFont="1" applyFill="1" applyBorder="1" applyAlignment="1" applyProtection="1">
      <alignment horizontal="left" vertical="center" indent="1"/>
      <protection hidden="1"/>
    </xf>
    <xf numFmtId="0" fontId="6" fillId="2" borderId="10" xfId="1" applyFont="1" applyFill="1" applyBorder="1" applyAlignment="1" applyProtection="1">
      <alignment horizontal="left" vertical="center" indent="1"/>
      <protection hidden="1"/>
    </xf>
    <xf numFmtId="0" fontId="2" fillId="5" borderId="8"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0" fillId="7" borderId="0" xfId="0" applyFill="1" applyAlignment="1">
      <alignment horizontal="center" vertical="center" wrapText="1"/>
    </xf>
    <xf numFmtId="0" fontId="0" fillId="11" borderId="0" xfId="0" applyFill="1" applyAlignment="1">
      <alignment horizontal="center" vertical="center" wrapText="1"/>
    </xf>
    <xf numFmtId="0" fontId="21" fillId="4" borderId="8" xfId="2" applyFont="1" applyFill="1" applyBorder="1" applyAlignment="1" applyProtection="1">
      <alignment horizontal="left" vertical="center" wrapText="1"/>
    </xf>
    <xf numFmtId="0" fontId="21" fillId="4" borderId="10" xfId="2" applyFont="1" applyFill="1" applyBorder="1" applyAlignment="1" applyProtection="1">
      <alignment horizontal="left" vertical="center" wrapText="1"/>
    </xf>
    <xf numFmtId="0" fontId="6" fillId="2" borderId="8"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2" borderId="1" xfId="0" applyFont="1" applyFill="1" applyBorder="1" applyAlignment="1">
      <alignment horizontal="left" vertical="center" indent="1"/>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21" fillId="3" borderId="8" xfId="0" applyFont="1" applyFill="1" applyBorder="1" applyAlignment="1">
      <alignment vertical="center" wrapText="1"/>
    </xf>
    <xf numFmtId="0" fontId="21" fillId="3" borderId="9" xfId="0" applyFont="1" applyFill="1" applyBorder="1" applyAlignment="1">
      <alignment vertical="center" wrapText="1"/>
    </xf>
    <xf numFmtId="0" fontId="21" fillId="3" borderId="10" xfId="0" applyFont="1" applyFill="1" applyBorder="1" applyAlignment="1">
      <alignment vertical="center" wrapText="1"/>
    </xf>
    <xf numFmtId="0" fontId="4" fillId="6" borderId="10" xfId="0" applyFont="1" applyFill="1" applyBorder="1" applyAlignment="1" applyProtection="1">
      <alignment horizontal="left" vertical="center"/>
      <protection locked="0"/>
    </xf>
    <xf numFmtId="0" fontId="4" fillId="6" borderId="30" xfId="0" applyFont="1" applyFill="1" applyBorder="1" applyAlignment="1" applyProtection="1">
      <alignment horizontal="left" vertical="center"/>
      <protection locked="0"/>
    </xf>
    <xf numFmtId="0" fontId="4" fillId="6" borderId="69" xfId="0" applyFont="1" applyFill="1" applyBorder="1" applyAlignment="1" applyProtection="1">
      <alignment horizontal="left"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7" xfId="0" applyFont="1" applyFill="1" applyBorder="1" applyAlignment="1">
      <alignment horizontal="center" vertical="center"/>
    </xf>
    <xf numFmtId="0" fontId="4" fillId="6" borderId="3" xfId="0" applyFont="1" applyFill="1" applyBorder="1" applyAlignment="1" applyProtection="1">
      <alignment vertical="center"/>
      <protection locked="0"/>
    </xf>
    <xf numFmtId="0" fontId="4" fillId="6" borderId="27" xfId="0" applyFont="1" applyFill="1" applyBorder="1" applyAlignment="1" applyProtection="1">
      <alignment vertical="center"/>
      <protection locked="0"/>
    </xf>
    <xf numFmtId="0" fontId="4" fillId="6" borderId="22" xfId="0" applyFont="1" applyFill="1" applyBorder="1" applyAlignment="1" applyProtection="1">
      <alignment vertical="center"/>
      <protection locked="0"/>
    </xf>
    <xf numFmtId="0" fontId="4" fillId="6" borderId="2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6"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0" xfId="0" applyFont="1" applyFill="1" applyBorder="1" applyAlignment="1">
      <alignment horizontal="center" vertical="center"/>
    </xf>
  </cellXfs>
  <cellStyles count="4">
    <cellStyle name="標準" xfId="0" builtinId="0"/>
    <cellStyle name="標準 2" xfId="1"/>
    <cellStyle name="標準 3" xfId="3"/>
    <cellStyle name="標準_取引先調査_項目一覧_v1.4山中" xfId="2"/>
  </cellStyles>
  <dxfs count="4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dxf>
    <dxf>
      <fill>
        <patternFill patternType="solid">
          <bgColor rgb="FFFF0000"/>
        </patternFill>
      </fill>
    </dxf>
  </dxfs>
  <tableStyles count="0" defaultTableStyle="TableStyleMedium2" defaultPivotStyle="PivotStyleLight16"/>
  <colors>
    <mruColors>
      <color rgb="FFFFFFCC"/>
      <color rgb="FFFFCCFF"/>
      <color rgb="FF0070C0"/>
      <color rgb="FFFF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
  <sheetViews>
    <sheetView showZeros="0" workbookViewId="0">
      <selection activeCell="C7" sqref="C7"/>
    </sheetView>
  </sheetViews>
  <sheetFormatPr defaultColWidth="9" defaultRowHeight="18.75"/>
  <cols>
    <col min="1" max="1" width="14.375" style="81" customWidth="1"/>
    <col min="2" max="2" width="12.125" style="81" customWidth="1"/>
    <col min="3" max="3" width="19.875" style="81" customWidth="1"/>
    <col min="4" max="4" width="13.125" style="81" customWidth="1"/>
    <col min="5" max="6" width="12.875" style="81" customWidth="1"/>
    <col min="7" max="8" width="12.75" style="81" customWidth="1"/>
    <col min="9" max="9" width="14.125" style="81" customWidth="1"/>
    <col min="10" max="10" width="11.125" style="81" customWidth="1"/>
    <col min="11" max="16384" width="9" style="81"/>
  </cols>
  <sheetData>
    <row r="1" spans="1:10" s="194" customFormat="1">
      <c r="A1" s="191" t="s">
        <v>39</v>
      </c>
      <c r="B1" s="191" t="s">
        <v>22</v>
      </c>
      <c r="C1" s="192" t="s">
        <v>14</v>
      </c>
      <c r="D1" s="191" t="s">
        <v>13</v>
      </c>
      <c r="E1" s="191" t="s">
        <v>11</v>
      </c>
      <c r="F1" s="191" t="s">
        <v>15</v>
      </c>
      <c r="G1" s="191" t="s">
        <v>7</v>
      </c>
      <c r="H1" s="193" t="s">
        <v>471</v>
      </c>
      <c r="I1" s="191" t="s">
        <v>16</v>
      </c>
      <c r="J1" s="194" t="s">
        <v>470</v>
      </c>
    </row>
    <row r="2" spans="1:10">
      <c r="A2" s="81">
        <f>'Judgment Sheet'!C12</f>
        <v>0</v>
      </c>
      <c r="B2" s="81">
        <f>'Judgment Sheet'!C13</f>
        <v>0</v>
      </c>
      <c r="C2" s="83">
        <f>'Judgment Sheet'!G25</f>
        <v>0</v>
      </c>
      <c r="D2" s="81">
        <f>'Judgment Sheet'!F12</f>
        <v>0</v>
      </c>
      <c r="E2" s="82">
        <f>'Judgment Sheet'!F13</f>
        <v>0</v>
      </c>
      <c r="F2" s="81">
        <f>'Judgment Sheet'!H12</f>
        <v>0</v>
      </c>
      <c r="G2" s="81">
        <f>'Judgment Sheet'!H13</f>
        <v>0</v>
      </c>
      <c r="H2" s="81">
        <f>'Judgment Sheet'!B19</f>
        <v>0</v>
      </c>
      <c r="I2" s="81">
        <f>'Judgment Sheet'!F16</f>
        <v>0</v>
      </c>
      <c r="J2" s="81">
        <f>'Judgment Sheet'!F17</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4"/>
  <sheetViews>
    <sheetView showZeros="0" zoomScale="85" zoomScaleNormal="85" workbookViewId="0">
      <selection activeCell="P35" sqref="P35"/>
    </sheetView>
  </sheetViews>
  <sheetFormatPr defaultColWidth="9" defaultRowHeight="14.25"/>
  <cols>
    <col min="1" max="1" width="1.375" style="3" customWidth="1"/>
    <col min="2" max="2" width="19.5" style="3" customWidth="1"/>
    <col min="3" max="3" width="12.75" style="3" customWidth="1"/>
    <col min="4" max="4" width="7.375" style="3" customWidth="1"/>
    <col min="5" max="5" width="15.25" style="3" customWidth="1"/>
    <col min="6" max="6" width="18.625" style="3" customWidth="1"/>
    <col min="7" max="7" width="16.625" style="3" customWidth="1"/>
    <col min="8" max="8" width="15.125" style="3" customWidth="1"/>
    <col min="9" max="9" width="1.375" style="3" customWidth="1"/>
    <col min="10" max="10" width="2.625" style="3" customWidth="1"/>
    <col min="11" max="13" width="7.125" style="126" hidden="1" customWidth="1"/>
    <col min="14" max="14" width="7.125" style="126" customWidth="1"/>
    <col min="15" max="17" width="7.125" style="3" customWidth="1"/>
    <col min="18" max="16384" width="9" style="3"/>
  </cols>
  <sheetData>
    <row r="1" spans="1:18" ht="28.9" customHeight="1">
      <c r="H1" s="224" t="s">
        <v>780</v>
      </c>
    </row>
    <row r="2" spans="1:18" ht="11.25" customHeight="1" thickBot="1">
      <c r="F2" s="178"/>
      <c r="G2" s="296" t="str">
        <f>IF($N$9="0",Sheet3!$C$3,IF($N$9="1",Sheet3!$D$3,Sheet3!$E$3))</f>
        <v>《主管拠点使用欄》</v>
      </c>
      <c r="H2" s="296"/>
    </row>
    <row r="3" spans="1:18" ht="12.75" customHeight="1" thickTop="1">
      <c r="F3" s="177"/>
      <c r="G3" s="196" t="str">
        <f>IF($N$9="0",Sheet3!$C$4,IF($N$9="1",Sheet3!$D$4,Sheet3!$E$4))</f>
        <v>確認日：</v>
      </c>
      <c r="H3" s="195"/>
    </row>
    <row r="4" spans="1:18" ht="23.25" customHeight="1">
      <c r="F4" s="177"/>
      <c r="G4" s="186" t="str">
        <f>IF($N$9="0",Sheet3!$C$5,IF($N$9="1",Sheet3!$D$5,Sheet3!$E$5))</f>
        <v>確認（評価責任者）</v>
      </c>
      <c r="H4" s="187" t="str">
        <f>IF($N$9="0",Sheet3!$C$6,IF($N$9="1",Sheet3!$D$6,Sheet3!$E$6))</f>
        <v>受領（事務局）</v>
      </c>
    </row>
    <row r="5" spans="1:18" ht="9" customHeight="1">
      <c r="F5" s="177"/>
      <c r="G5" s="184"/>
      <c r="H5" s="181"/>
    </row>
    <row r="6" spans="1:18" ht="9" customHeight="1" thickBot="1">
      <c r="G6" s="182"/>
      <c r="H6" s="183"/>
    </row>
    <row r="7" spans="1:18" ht="22.5" customHeight="1" thickTop="1">
      <c r="A7" s="257" t="str">
        <f>IF($N$9="0",Sheet3!$C$9,IF($N$9="1",Sheet3!$D$9,Sheet3!$E$9))</f>
        <v>環境評価判定シート</v>
      </c>
      <c r="B7" s="257"/>
      <c r="C7" s="257"/>
      <c r="D7" s="257"/>
      <c r="E7" s="257"/>
      <c r="F7" s="257"/>
      <c r="G7" s="257"/>
      <c r="H7" s="257"/>
      <c r="I7" s="257"/>
    </row>
    <row r="8" spans="1:18" ht="5.25" customHeight="1">
      <c r="A8" s="113"/>
      <c r="B8" s="113"/>
      <c r="C8" s="113"/>
      <c r="D8" s="113"/>
      <c r="E8" s="163"/>
      <c r="F8" s="113"/>
      <c r="G8" s="113"/>
      <c r="H8" s="113"/>
      <c r="I8" s="113"/>
    </row>
    <row r="9" spans="1:18" ht="15.75" customHeight="1">
      <c r="A9" s="113"/>
      <c r="B9" s="113"/>
      <c r="C9" s="176"/>
      <c r="D9" s="278" t="str">
        <f>IF($N$9="0",Sheet3!$C$7,IF($N$9="1",Sheet3!$D$7,Sheet1!$E$3))</f>
        <v>言語選択</v>
      </c>
      <c r="E9" s="279"/>
      <c r="F9" s="185" t="s">
        <v>115</v>
      </c>
      <c r="G9" s="114" t="s">
        <v>277</v>
      </c>
      <c r="H9" s="113"/>
      <c r="I9" s="113"/>
      <c r="K9" s="179" t="s">
        <v>0</v>
      </c>
      <c r="L9" s="180" t="s">
        <v>41</v>
      </c>
      <c r="M9" s="180" t="s">
        <v>42</v>
      </c>
      <c r="N9" s="164" t="str">
        <f>IF(F9&lt;&gt;"",IF(F9="Japanese","0",IF(F9="English","1","2")),"")</f>
        <v>0</v>
      </c>
    </row>
    <row r="10" spans="1:18" ht="6" customHeight="1" thickBot="1"/>
    <row r="11" spans="1:18" ht="9" customHeight="1" thickTop="1" thickBot="1">
      <c r="A11" s="115"/>
      <c r="B11" s="116"/>
      <c r="C11" s="116"/>
      <c r="D11" s="116"/>
      <c r="E11" s="116"/>
      <c r="F11" s="116"/>
      <c r="G11" s="116"/>
      <c r="H11" s="116"/>
      <c r="I11" s="117"/>
    </row>
    <row r="12" spans="1:18" ht="27.75" customHeight="1">
      <c r="A12" s="9"/>
      <c r="B12" s="118" t="str">
        <f>IF($N$9="0",Sheet3!$C$10,IF($N$9="1",Sheet3!$D$10,Sheet3!$E$10))</f>
        <v>法人コード</v>
      </c>
      <c r="C12" s="269">
        <f>G24</f>
        <v>0</v>
      </c>
      <c r="D12" s="270"/>
      <c r="E12" s="119" t="str">
        <f>IF($N$9="0",Sheet3!$C$11,IF($N$9="1",Sheet3!$D$11,Sheet3!$E$11))</f>
        <v>業態</v>
      </c>
      <c r="F12" s="165">
        <f>G27</f>
        <v>0</v>
      </c>
      <c r="G12" s="120" t="str">
        <f>IF($N$9="0",Sheet3!$C$12,IF($N$9="1",Sheet3!$D$12,Sheet3!$E$12))</f>
        <v>基準書Ver</v>
      </c>
      <c r="H12" s="166"/>
      <c r="I12" s="10"/>
      <c r="K12" s="144"/>
      <c r="L12" s="141"/>
      <c r="M12" s="141"/>
    </row>
    <row r="13" spans="1:18" ht="32.25" customHeight="1" thickBot="1">
      <c r="A13" s="9"/>
      <c r="B13" s="188" t="str">
        <f>IF($N$9="0",Sheet3!$C$13,IF($N$9="1",Sheet3!$D$13,Sheet3!$E$13))</f>
        <v>環境評価
実施区分</v>
      </c>
      <c r="C13" s="271"/>
      <c r="D13" s="272"/>
      <c r="E13" s="135" t="str">
        <f>IF($N$9="0",Sheet3!$C$14,IF($N$9="1",Sheet3!$D$14,Sheet3!$E$14))</f>
        <v>判定年月</v>
      </c>
      <c r="F13" s="167"/>
      <c r="G13" s="121" t="str">
        <f>IF($N$9="0",Sheet3!$C$15,IF($N$9="1",Sheet3!$D$15,Sheet3!$E$15))</f>
        <v>評価実施年度</v>
      </c>
      <c r="H13" s="168"/>
      <c r="I13" s="10"/>
      <c r="K13" s="145"/>
      <c r="M13" s="93"/>
    </row>
    <row r="14" spans="1:18" ht="10.5" customHeight="1" thickBot="1">
      <c r="A14" s="9"/>
      <c r="B14" s="7"/>
      <c r="C14" s="7"/>
      <c r="D14" s="7"/>
      <c r="E14" s="7"/>
      <c r="F14" s="7"/>
      <c r="G14" s="7"/>
      <c r="H14" s="7"/>
      <c r="I14" s="10"/>
    </row>
    <row r="15" spans="1:18" ht="18" customHeight="1">
      <c r="A15" s="9"/>
      <c r="B15" s="261" t="str">
        <f>IF($N$9="0",Sheet3!$C$16,IF($N$9="1",Sheet3!$D$16,Sheet3!$E$16))</f>
        <v>環境評価</v>
      </c>
      <c r="C15" s="262"/>
      <c r="D15" s="262"/>
      <c r="E15" s="262"/>
      <c r="F15" s="262"/>
      <c r="G15" s="262"/>
      <c r="H15" s="263"/>
      <c r="I15" s="10"/>
    </row>
    <row r="16" spans="1:18" ht="18" customHeight="1">
      <c r="A16" s="9"/>
      <c r="B16" s="305" t="str">
        <f>IF($N$9="0",Sheet3!$C$17,IF($N$9="1",Sheet3!$D$17,Sheet3!$E$17))</f>
        <v>評価窓口</v>
      </c>
      <c r="C16" s="306"/>
      <c r="D16" s="306"/>
      <c r="E16" s="307"/>
      <c r="F16" s="264"/>
      <c r="G16" s="265"/>
      <c r="H16" s="266"/>
      <c r="I16" s="10"/>
      <c r="R16" s="128"/>
    </row>
    <row r="17" spans="1:18" ht="18" customHeight="1">
      <c r="A17" s="9"/>
      <c r="B17" s="305" t="str">
        <f>IF($N$9="0",Sheet3!$C$18,IF($N$9="1",Sheet3!$D$18,Sheet3!$E$18))</f>
        <v>評価担当者</v>
      </c>
      <c r="C17" s="306"/>
      <c r="D17" s="306"/>
      <c r="E17" s="307"/>
      <c r="F17" s="264"/>
      <c r="G17" s="338"/>
      <c r="H17" s="339"/>
      <c r="I17" s="10"/>
      <c r="R17" s="128"/>
    </row>
    <row r="18" spans="1:18" ht="18" customHeight="1">
      <c r="A18" s="9"/>
      <c r="B18" s="329" t="str">
        <f>IF($N$9="0",Sheet3!$C$19,IF($N$9="1",Sheet3!$D$19,Sheet3!$E$19))</f>
        <v>評価結果（総合判定）</v>
      </c>
      <c r="C18" s="330"/>
      <c r="D18" s="330"/>
      <c r="E18" s="331"/>
      <c r="F18" s="123" t="str">
        <f>IF($N$9="0",Sheet3!$C$20,IF($N$9="1",Sheet3!$D$20,Sheet3!$E$20))</f>
        <v>承認</v>
      </c>
      <c r="G18" s="123" t="str">
        <f>IF($N$9="0",Sheet3!$C$21,IF($N$9="1",Sheet3!$D$21,Sheet3!$E$21))</f>
        <v>検討</v>
      </c>
      <c r="H18" s="124" t="str">
        <f>IF($N$9="0",Sheet3!$C$22,IF($N$9="1",Sheet3!$D$22,Sheet3!$E$22))</f>
        <v>作成</v>
      </c>
      <c r="I18" s="10"/>
      <c r="R18" s="128"/>
    </row>
    <row r="19" spans="1:18" ht="44.25" customHeight="1">
      <c r="A19" s="9"/>
      <c r="B19" s="332"/>
      <c r="C19" s="333"/>
      <c r="D19" s="333"/>
      <c r="E19" s="334"/>
      <c r="F19" s="169"/>
      <c r="G19" s="170"/>
      <c r="H19" s="171"/>
      <c r="I19" s="10"/>
      <c r="R19" s="128"/>
    </row>
    <row r="20" spans="1:18" ht="18" customHeight="1" thickBot="1">
      <c r="A20" s="9"/>
      <c r="B20" s="335"/>
      <c r="C20" s="336"/>
      <c r="D20" s="336"/>
      <c r="E20" s="337"/>
      <c r="F20" s="221"/>
      <c r="G20" s="221"/>
      <c r="H20" s="222"/>
      <c r="I20" s="10"/>
      <c r="K20" s="154"/>
      <c r="L20" s="154"/>
      <c r="M20" s="154"/>
      <c r="N20" s="154"/>
      <c r="O20" s="154"/>
      <c r="P20" s="154"/>
      <c r="Q20" s="125"/>
      <c r="R20" s="128"/>
    </row>
    <row r="21" spans="1:18" ht="9" customHeight="1" thickBot="1">
      <c r="A21" s="9"/>
      <c r="B21" s="175"/>
      <c r="C21" s="7"/>
      <c r="D21" s="7"/>
      <c r="E21" s="7"/>
      <c r="F21" s="7"/>
      <c r="G21" s="7"/>
      <c r="H21" s="7"/>
      <c r="I21" s="10"/>
      <c r="R21" s="128"/>
    </row>
    <row r="22" spans="1:18" ht="9.75" customHeight="1" thickTop="1">
      <c r="A22" s="115"/>
      <c r="B22" s="116"/>
      <c r="C22" s="116"/>
      <c r="D22" s="116"/>
      <c r="E22" s="116"/>
      <c r="F22" s="116"/>
      <c r="G22" s="116"/>
      <c r="H22" s="116"/>
      <c r="I22" s="117"/>
      <c r="R22" s="128"/>
    </row>
    <row r="23" spans="1:18">
      <c r="A23" s="9"/>
      <c r="B23" s="7" t="str">
        <f>IF($N$9="0",Sheet3!$C$24,IF($N$9="1",Sheet3!$D$24,Sheet3!$E$24))</f>
        <v>I.環境基本</v>
      </c>
      <c r="C23" s="7"/>
      <c r="D23" s="7"/>
      <c r="E23" s="7"/>
      <c r="F23" s="7"/>
      <c r="G23" s="268" t="str">
        <f>IF($N$9="0",Sheet3!$C$23,IF($N$9="1",Sheet3!$D$23,Sheet3!$E$23))</f>
        <v>キヤノン評価結果</v>
      </c>
      <c r="H23" s="268"/>
      <c r="I23" s="10"/>
      <c r="R23" s="128"/>
    </row>
    <row r="24" spans="1:18" ht="16.5" customHeight="1">
      <c r="A24" s="9"/>
      <c r="B24" s="258" t="str">
        <f>IF($N$9="0",Sheet3!$C$25,IF($N$9="1",Sheet3!$D$25,Sheet3!$E$25))</f>
        <v>法人コード</v>
      </c>
      <c r="C24" s="259"/>
      <c r="D24" s="259"/>
      <c r="E24" s="259"/>
      <c r="F24" s="260"/>
      <c r="G24" s="267">
        <f>'Environmental Basics'!J11</f>
        <v>0</v>
      </c>
      <c r="H24" s="267"/>
      <c r="I24" s="10"/>
      <c r="R24" s="128"/>
    </row>
    <row r="25" spans="1:18" ht="16.5" customHeight="1">
      <c r="A25" s="9"/>
      <c r="B25" s="280" t="str">
        <f>IF($N$9="0",Sheet3!$C$26,IF($N$9="1",Sheet3!$D$26,Sheet3!$E$26))</f>
        <v>評価会社名</v>
      </c>
      <c r="C25" s="281"/>
      <c r="D25" s="281"/>
      <c r="E25" s="281"/>
      <c r="F25" s="282"/>
      <c r="G25" s="267">
        <f>'Environmental Basics'!D8</f>
        <v>0</v>
      </c>
      <c r="H25" s="267"/>
      <c r="I25" s="10"/>
      <c r="R25" s="128"/>
    </row>
    <row r="26" spans="1:18" ht="16.5" customHeight="1">
      <c r="A26" s="9"/>
      <c r="B26" s="280" t="str">
        <f>IF($N$9="0",Sheet3!$C$29,IF($N$9="1",Sheet3!$D$29,Sheet3!$E$29))</f>
        <v>評価事業所所在地</v>
      </c>
      <c r="C26" s="281"/>
      <c r="D26" s="281"/>
      <c r="E26" s="281"/>
      <c r="F26" s="282"/>
      <c r="G26" s="267">
        <f>'Environmental Basics'!D10</f>
        <v>0</v>
      </c>
      <c r="H26" s="267"/>
      <c r="I26" s="10"/>
      <c r="K26" s="129"/>
      <c r="R26" s="128"/>
    </row>
    <row r="27" spans="1:18" ht="16.5" customHeight="1">
      <c r="A27" s="9"/>
      <c r="B27" s="258" t="str">
        <f>IF($N$9="0",Sheet3!$C$30,IF($N$9="1",Sheet3!$D$30,Sheet3!$E$30))</f>
        <v>業態</v>
      </c>
      <c r="C27" s="259"/>
      <c r="D27" s="259"/>
      <c r="E27" s="259"/>
      <c r="F27" s="260"/>
      <c r="G27" s="267">
        <f>'Environmental Basics'!I19</f>
        <v>0</v>
      </c>
      <c r="H27" s="267"/>
      <c r="I27" s="10"/>
      <c r="K27" s="129">
        <f>'Environmental Basics'!I19</f>
        <v>0</v>
      </c>
      <c r="R27" s="128"/>
    </row>
    <row r="28" spans="1:18" ht="16.5" customHeight="1">
      <c r="A28" s="9"/>
      <c r="B28" s="280" t="str">
        <f>IF($N$9="0",Sheet3!$C$32,IF($N$9="1",Sheet3!$D$32,Sheet3!$E$32))</f>
        <v>グループ評価</v>
      </c>
      <c r="C28" s="281"/>
      <c r="D28" s="281"/>
      <c r="E28" s="281"/>
      <c r="F28" s="282"/>
      <c r="G28" s="311">
        <f>'Environmental Basics'!K20</f>
        <v>0</v>
      </c>
      <c r="H28" s="311"/>
      <c r="I28" s="10"/>
      <c r="K28" s="129">
        <f>'Environmental Basics'!K20</f>
        <v>0</v>
      </c>
      <c r="R28" s="128"/>
    </row>
    <row r="29" spans="1:18" ht="25.5" customHeight="1">
      <c r="A29" s="9"/>
      <c r="B29" s="290" t="str">
        <f>IF($N$9="0",Sheet3!$C$33,IF($N$9="1",Sheet3!$D$33,Sheet3!$E$33))</f>
        <v>第三者認証機関の認証取得状況</v>
      </c>
      <c r="C29" s="291"/>
      <c r="D29" s="292"/>
      <c r="E29" s="322" t="str">
        <f>IF($N$9="0",Sheet3!$C$34,IF($N$9="1",Sheet3!$D$34,Sheet3!$E$34))</f>
        <v>ISO14001（2015）を取得している</v>
      </c>
      <c r="F29" s="323"/>
      <c r="G29" s="311">
        <f>'Production Environment'!I23</f>
        <v>0</v>
      </c>
      <c r="H29" s="311"/>
      <c r="I29" s="10"/>
      <c r="K29" s="129"/>
      <c r="R29" s="128"/>
    </row>
    <row r="30" spans="1:18" ht="36.75" customHeight="1">
      <c r="A30" s="9"/>
      <c r="B30" s="293"/>
      <c r="C30" s="294"/>
      <c r="D30" s="295"/>
      <c r="E30" s="324" t="str">
        <f>IF($N$9="0",Sheet3!$C$35,IF($N$9="1",Sheet3!$D$35,Sheet3!$E$35))</f>
        <v>EMAS、エコアクション21、KES Step2以上のいずれかを取得している</v>
      </c>
      <c r="F30" s="325"/>
      <c r="G30" s="310">
        <f>'Production Environment'!I25</f>
        <v>0</v>
      </c>
      <c r="H30" s="310"/>
      <c r="I30" s="10"/>
      <c r="K30" s="129"/>
      <c r="R30" s="128"/>
    </row>
    <row r="31" spans="1:18" ht="24.75" customHeight="1">
      <c r="A31" s="9"/>
      <c r="B31" s="312" t="str">
        <f>IF($N$9="0",Sheet3!$C$36,IF($N$9="1",Sheet3!$D$36,Sheet3!$E$36))</f>
        <v>環境事故、虚偽記載があったか</v>
      </c>
      <c r="C31" s="312"/>
      <c r="D31" s="312"/>
      <c r="E31" s="312"/>
      <c r="F31" s="312"/>
      <c r="G31" s="308"/>
      <c r="H31" s="309"/>
      <c r="I31" s="10"/>
      <c r="K31" s="127"/>
      <c r="L31" s="127"/>
      <c r="N31" s="255" t="str">
        <f>IF($N$9="0",Sheet3!$C$55,IF($N$9="1",Sheet3!$D$55,Sheet3!$E$55))</f>
        <v>※記載漏れ注意</v>
      </c>
      <c r="R31" s="128"/>
    </row>
    <row r="32" spans="1:18" ht="11.25" customHeight="1">
      <c r="A32" s="9"/>
      <c r="B32" s="7"/>
      <c r="C32" s="7"/>
      <c r="D32" s="7"/>
      <c r="E32" s="7"/>
      <c r="F32" s="7"/>
      <c r="G32" s="284"/>
      <c r="H32" s="284"/>
      <c r="I32" s="10"/>
      <c r="R32" s="128"/>
    </row>
    <row r="33" spans="1:18">
      <c r="A33" s="9"/>
      <c r="B33" s="7" t="str">
        <f>IF($N$9="0",Sheet3!$C$37,IF($N$9="1",Sheet3!$D$37,Sheet3!$E$37))</f>
        <v>II.製造環境</v>
      </c>
      <c r="C33" s="7"/>
      <c r="D33" s="7"/>
      <c r="E33" s="7"/>
      <c r="F33" s="7"/>
      <c r="G33" s="285"/>
      <c r="H33" s="285"/>
      <c r="I33" s="10"/>
      <c r="K33" s="129"/>
      <c r="R33" s="128"/>
    </row>
    <row r="34" spans="1:18" ht="35.25" customHeight="1">
      <c r="A34" s="9"/>
      <c r="B34" s="280" t="str">
        <f>IF($N$9="0",Sheet3!$C$38,IF($N$9="1",Sheet3!$D$38,Sheet3!$E$38))</f>
        <v>該当する環境関連法規制の遵守はできているか
（第三者認証機関の認証を取得している場合は1.Yes）</v>
      </c>
      <c r="C34" s="281"/>
      <c r="D34" s="281"/>
      <c r="E34" s="281"/>
      <c r="F34" s="282"/>
      <c r="G34" s="273">
        <f>'Production Environment'!P30</f>
        <v>0</v>
      </c>
      <c r="H34" s="274"/>
      <c r="I34" s="10"/>
      <c r="K34" s="129"/>
      <c r="R34" s="128"/>
    </row>
    <row r="35" spans="1:18" ht="36.75" customHeight="1">
      <c r="A35" s="9"/>
      <c r="B35" s="280" t="str">
        <f>IF($N$9="0",Sheet3!$C$39,IF($N$9="1",Sheet3!$D$39,Sheet3!$E$39))</f>
        <v>“1A 使用禁止物質”使用時の対応を実施しているか
（禁止物質を使用していない場合は1.Yes）</v>
      </c>
      <c r="C35" s="281"/>
      <c r="D35" s="281"/>
      <c r="E35" s="281"/>
      <c r="F35" s="282"/>
      <c r="G35" s="273">
        <f>'Production Environment'!P55</f>
        <v>0</v>
      </c>
      <c r="H35" s="274"/>
      <c r="I35" s="10"/>
      <c r="K35" s="129"/>
      <c r="R35" s="128"/>
    </row>
    <row r="36" spans="1:18" ht="24.75" customHeight="1">
      <c r="A36" s="9"/>
      <c r="B36" s="280" t="str">
        <f>IF($N$9="0",Sheet3!$C$40,IF($N$9="1",Sheet3!$D$40,Sheet3!$E$40))</f>
        <v>土壌・地下水汚染防止対策を実施しているか</v>
      </c>
      <c r="C36" s="281"/>
      <c r="D36" s="281"/>
      <c r="E36" s="281"/>
      <c r="F36" s="282"/>
      <c r="G36" s="273">
        <f>'Production Environment'!K70</f>
        <v>0</v>
      </c>
      <c r="H36" s="274"/>
      <c r="I36" s="10"/>
      <c r="K36" s="129"/>
      <c r="R36" s="128"/>
    </row>
    <row r="37" spans="1:18" ht="51" customHeight="1">
      <c r="A37" s="9"/>
      <c r="B37" s="290" t="str">
        <f>IF($N$9="0",Sheet3!$C$41,IF($N$9="1",Sheet3!$D$41,Sheet3!$E$41))</f>
        <v>貴社の1次取引先への対応</v>
      </c>
      <c r="C37" s="291"/>
      <c r="D37" s="292"/>
      <c r="E37" s="283" t="str">
        <f>IF($N$9="0",Sheet3!$C$42,IF($N$9="1",Sheet3!$D$42,Sheet3!$E$42))</f>
        <v>環境法規制等、環境に関連する事項を遵守するよう一次取引先に要求しているか</v>
      </c>
      <c r="F37" s="283"/>
      <c r="G37" s="273">
        <f>'Production Environment'!K106</f>
        <v>0</v>
      </c>
      <c r="H37" s="274"/>
      <c r="I37" s="10"/>
      <c r="K37" s="129"/>
      <c r="R37" s="128"/>
    </row>
    <row r="38" spans="1:18" ht="54.95" customHeight="1">
      <c r="A38" s="9"/>
      <c r="B38" s="326"/>
      <c r="C38" s="327"/>
      <c r="D38" s="328"/>
      <c r="E38" s="283" t="str">
        <f>IF($N$9="0",Sheet3!$C$43,IF($N$9="1",Sheet3!$D$43,Sheet3!$E$43))</f>
        <v>一次取引先が公的機関から改善命令/罰則等を受けた場合、貴社に対して情報提供するよう要求しているか</v>
      </c>
      <c r="F38" s="283"/>
      <c r="G38" s="273">
        <f>'Production Environment'!K107</f>
        <v>0</v>
      </c>
      <c r="H38" s="274"/>
      <c r="I38" s="10"/>
      <c r="K38" s="129"/>
      <c r="R38" s="128"/>
    </row>
    <row r="39" spans="1:18" ht="21.75" customHeight="1">
      <c r="A39" s="9"/>
      <c r="B39" s="258" t="str">
        <f>IF($N$9="0",Sheet3!$C$44,IF($N$9="1",Sheet3!$D$44,Sheet3!$E$44))</f>
        <v>製造環境の合否</v>
      </c>
      <c r="C39" s="259"/>
      <c r="D39" s="259"/>
      <c r="E39" s="259"/>
      <c r="F39" s="260"/>
      <c r="G39" s="273">
        <f>'Production Environment'!K110</f>
        <v>0</v>
      </c>
      <c r="H39" s="274"/>
      <c r="I39" s="10"/>
      <c r="K39" s="129"/>
      <c r="R39" s="128"/>
    </row>
    <row r="40" spans="1:18" ht="21.75" customHeight="1">
      <c r="A40" s="9"/>
      <c r="B40" s="258" t="str">
        <f>IF($N$9="0",Sheet3!$C$45,IF($N$9="1",Sheet3!$D$45,Sheet3!$E$45))</f>
        <v>製造環境の改善要求</v>
      </c>
      <c r="C40" s="259"/>
      <c r="D40" s="259"/>
      <c r="E40" s="259"/>
      <c r="F40" s="260"/>
      <c r="G40" s="273">
        <f>'Production Environment'!K111</f>
        <v>0</v>
      </c>
      <c r="H40" s="274"/>
      <c r="I40" s="10"/>
      <c r="K40" s="129"/>
      <c r="R40" s="128"/>
    </row>
    <row r="41" spans="1:18" ht="11.25" customHeight="1">
      <c r="A41" s="9"/>
      <c r="B41" s="7"/>
      <c r="C41" s="7"/>
      <c r="D41" s="7"/>
      <c r="E41" s="7"/>
      <c r="F41" s="7"/>
      <c r="G41" s="284"/>
      <c r="H41" s="284"/>
      <c r="I41" s="10"/>
      <c r="R41" s="128"/>
    </row>
    <row r="42" spans="1:18">
      <c r="A42" s="9"/>
      <c r="B42" s="7" t="str">
        <f>IF($N$9="0",Sheet3!$C$46,IF($N$9="1",Sheet3!$D$46,Sheet3!$E$46))</f>
        <v>III.製品環境</v>
      </c>
      <c r="C42" s="7"/>
      <c r="D42" s="7"/>
      <c r="E42" s="7"/>
      <c r="F42" s="7"/>
      <c r="G42" s="285"/>
      <c r="H42" s="285"/>
      <c r="I42" s="10"/>
      <c r="R42" s="128"/>
    </row>
    <row r="43" spans="1:18" ht="28.5" customHeight="1">
      <c r="A43" s="9"/>
      <c r="B43" s="286" t="str">
        <f>IF($N$9="0",Sheet3!$C$47,IF($N$9="1",Sheet3!$D$47,Sheet3!$E$47))</f>
        <v>製品環境の合否</v>
      </c>
      <c r="C43" s="287"/>
      <c r="D43" s="287"/>
      <c r="E43" s="287"/>
      <c r="F43" s="288"/>
      <c r="G43" s="273">
        <f>'Production Environment'!K115</f>
        <v>0</v>
      </c>
      <c r="H43" s="274"/>
      <c r="I43" s="10"/>
      <c r="L43" s="141"/>
      <c r="M43" s="141"/>
      <c r="N43" s="141"/>
      <c r="R43" s="128"/>
    </row>
    <row r="44" spans="1:18" ht="19.899999999999999" customHeight="1">
      <c r="A44" s="9"/>
      <c r="B44" s="289" t="str">
        <f>IF($N$9="0",Sheet3!$C$54,IF($N$9="1",Sheet3!$D$47,Sheet3!$E$47))</f>
        <v>製品環境チェックシートを利用した場合に記載</v>
      </c>
      <c r="C44" s="289"/>
      <c r="D44" s="289"/>
      <c r="E44" s="289"/>
      <c r="F44" s="289"/>
      <c r="G44" s="223"/>
      <c r="H44" s="223"/>
      <c r="I44" s="10"/>
      <c r="L44" s="141"/>
      <c r="M44" s="141"/>
      <c r="N44" s="141"/>
      <c r="R44" s="128"/>
    </row>
    <row r="45" spans="1:18" ht="21.75" customHeight="1">
      <c r="A45" s="9"/>
      <c r="B45" s="275"/>
      <c r="C45" s="283" t="str">
        <f>IF($N$9="0",Sheet3!$C$48,IF($N$9="1",Sheet3!$D$48,Sheet3!$E$48))</f>
        <v>製品環境の「適合」項目数</v>
      </c>
      <c r="D45" s="283"/>
      <c r="E45" s="283"/>
      <c r="F45" s="283"/>
      <c r="G45" s="300"/>
      <c r="H45" s="301"/>
      <c r="I45" s="10"/>
      <c r="R45" s="128"/>
    </row>
    <row r="46" spans="1:18" ht="21.75" customHeight="1">
      <c r="A46" s="9"/>
      <c r="B46" s="276"/>
      <c r="C46" s="283" t="str">
        <f>IF($N$9="0",Sheet3!$C$49,IF($N$9="1",Sheet3!$D$49,Sheet3!$E$49))</f>
        <v>製品環境の「準適合」項目数</v>
      </c>
      <c r="D46" s="283"/>
      <c r="E46" s="283"/>
      <c r="F46" s="283"/>
      <c r="G46" s="300"/>
      <c r="H46" s="301"/>
      <c r="I46" s="10"/>
      <c r="R46" s="128"/>
    </row>
    <row r="47" spans="1:18" ht="21.75" customHeight="1">
      <c r="A47" s="9"/>
      <c r="B47" s="276"/>
      <c r="C47" s="283" t="str">
        <f>IF($N$9="0",Sheet3!$C$50,IF($N$9="1",Sheet3!$D$50,Sheet3!$E$50))</f>
        <v>製品環境の「不適合」項目数</v>
      </c>
      <c r="D47" s="283"/>
      <c r="E47" s="283"/>
      <c r="F47" s="283"/>
      <c r="G47" s="300"/>
      <c r="H47" s="301"/>
      <c r="I47" s="10"/>
      <c r="R47" s="128"/>
    </row>
    <row r="48" spans="1:18" ht="21.75" customHeight="1">
      <c r="A48" s="9"/>
      <c r="B48" s="277"/>
      <c r="C48" s="283" t="str">
        <f>IF($N$9="0",Sheet3!$C$51,IF($N$9="1",Sheet3!$D$51,Sheet3!$E$51))</f>
        <v>製品環境の「非該当」項目数</v>
      </c>
      <c r="D48" s="283"/>
      <c r="E48" s="283"/>
      <c r="F48" s="283"/>
      <c r="G48" s="302"/>
      <c r="H48" s="303"/>
      <c r="I48" s="10"/>
      <c r="R48" s="128"/>
    </row>
    <row r="49" spans="1:18" ht="11.25" customHeight="1">
      <c r="A49" s="9"/>
      <c r="B49" s="7"/>
      <c r="C49" s="7"/>
      <c r="D49" s="7"/>
      <c r="E49" s="7"/>
      <c r="F49" s="7"/>
      <c r="G49" s="7"/>
      <c r="H49" s="7"/>
      <c r="I49" s="10"/>
      <c r="R49" s="128"/>
    </row>
    <row r="50" spans="1:18" ht="18" customHeight="1">
      <c r="A50" s="9"/>
      <c r="B50" s="304" t="str">
        <f>IF($N$9="0",Sheet3!$C$52,IF($N$9="1",Sheet3!$D$52,Sheet3!$E$52))</f>
        <v>除外理由</v>
      </c>
      <c r="C50" s="304"/>
      <c r="D50" s="304"/>
      <c r="E50" s="297"/>
      <c r="F50" s="298"/>
      <c r="G50" s="298"/>
      <c r="H50" s="299"/>
      <c r="I50" s="10"/>
      <c r="R50" s="128"/>
    </row>
    <row r="51" spans="1:18">
      <c r="A51" s="9"/>
      <c r="B51" s="304" t="str">
        <f>IF($N$9="0",Sheet3!$C$53,IF($N$9="1",Sheet3!$D$53,Sheet3!$E$53))</f>
        <v>コメント</v>
      </c>
      <c r="C51" s="304"/>
      <c r="D51" s="304"/>
      <c r="E51" s="313"/>
      <c r="F51" s="314"/>
      <c r="G51" s="314"/>
      <c r="H51" s="315"/>
      <c r="I51" s="10"/>
      <c r="R51" s="128"/>
    </row>
    <row r="52" spans="1:18">
      <c r="A52" s="9"/>
      <c r="B52" s="304"/>
      <c r="C52" s="304"/>
      <c r="D52" s="304"/>
      <c r="E52" s="316"/>
      <c r="F52" s="317"/>
      <c r="G52" s="317"/>
      <c r="H52" s="318"/>
      <c r="I52" s="10"/>
      <c r="R52" s="128"/>
    </row>
    <row r="53" spans="1:18">
      <c r="A53" s="9"/>
      <c r="B53" s="304"/>
      <c r="C53" s="304"/>
      <c r="D53" s="304"/>
      <c r="E53" s="316"/>
      <c r="F53" s="317"/>
      <c r="G53" s="317"/>
      <c r="H53" s="318"/>
      <c r="I53" s="10"/>
      <c r="R53" s="128"/>
    </row>
    <row r="54" spans="1:18">
      <c r="A54" s="9"/>
      <c r="B54" s="304"/>
      <c r="C54" s="304"/>
      <c r="D54" s="304"/>
      <c r="E54" s="316"/>
      <c r="F54" s="317"/>
      <c r="G54" s="317"/>
      <c r="H54" s="318"/>
      <c r="I54" s="10"/>
      <c r="R54" s="128"/>
    </row>
    <row r="55" spans="1:18">
      <c r="A55" s="9"/>
      <c r="B55" s="304"/>
      <c r="C55" s="304"/>
      <c r="D55" s="304"/>
      <c r="E55" s="319"/>
      <c r="F55" s="320"/>
      <c r="G55" s="320"/>
      <c r="H55" s="321"/>
      <c r="I55" s="10"/>
      <c r="R55" s="128"/>
    </row>
    <row r="56" spans="1:18" ht="9" customHeight="1" thickBot="1">
      <c r="A56" s="14"/>
      <c r="B56" s="15"/>
      <c r="C56" s="15"/>
      <c r="D56" s="15"/>
      <c r="E56" s="15"/>
      <c r="F56" s="15"/>
      <c r="G56" s="15"/>
      <c r="H56" s="15"/>
      <c r="I56" s="16"/>
      <c r="R56" s="128"/>
    </row>
    <row r="57" spans="1:18" ht="15" thickTop="1">
      <c r="R57" s="128"/>
    </row>
    <row r="58" spans="1:18">
      <c r="R58" s="128"/>
    </row>
    <row r="59" spans="1:18">
      <c r="R59" s="128"/>
    </row>
    <row r="60" spans="1:18">
      <c r="R60" s="128"/>
    </row>
    <row r="61" spans="1:18">
      <c r="R61" s="128"/>
    </row>
    <row r="62" spans="1:18">
      <c r="R62" s="128"/>
    </row>
    <row r="63" spans="1:18">
      <c r="R63" s="128"/>
    </row>
    <row r="64" spans="1:18">
      <c r="R64" s="128"/>
    </row>
    <row r="65" spans="18:18">
      <c r="R65" s="128"/>
    </row>
    <row r="66" spans="18:18">
      <c r="R66" s="128"/>
    </row>
    <row r="67" spans="18:18">
      <c r="R67" s="128"/>
    </row>
    <row r="68" spans="18:18">
      <c r="R68" s="128"/>
    </row>
    <row r="69" spans="18:18">
      <c r="R69" s="128"/>
    </row>
    <row r="70" spans="18:18">
      <c r="R70" s="128"/>
    </row>
    <row r="71" spans="18:18">
      <c r="R71" s="128"/>
    </row>
    <row r="72" spans="18:18">
      <c r="R72" s="128"/>
    </row>
    <row r="73" spans="18:18">
      <c r="R73" s="128"/>
    </row>
    <row r="74" spans="18:18">
      <c r="R74" s="128"/>
    </row>
    <row r="75" spans="18:18">
      <c r="R75" s="128"/>
    </row>
    <row r="76" spans="18:18">
      <c r="R76" s="128"/>
    </row>
    <row r="77" spans="18:18">
      <c r="R77" s="128"/>
    </row>
    <row r="78" spans="18:18">
      <c r="R78" s="128"/>
    </row>
    <row r="79" spans="18:18">
      <c r="R79" s="128"/>
    </row>
    <row r="80" spans="18:18">
      <c r="R80" s="128"/>
    </row>
    <row r="81" spans="18:18">
      <c r="R81" s="128"/>
    </row>
    <row r="82" spans="18:18">
      <c r="R82" s="128"/>
    </row>
    <row r="83" spans="18:18">
      <c r="R83" s="128"/>
    </row>
    <row r="84" spans="18:18">
      <c r="R84" s="128"/>
    </row>
    <row r="85" spans="18:18">
      <c r="R85" s="128"/>
    </row>
    <row r="86" spans="18:18">
      <c r="R86" s="128"/>
    </row>
    <row r="87" spans="18:18">
      <c r="R87" s="128"/>
    </row>
    <row r="88" spans="18:18">
      <c r="R88" s="128"/>
    </row>
    <row r="89" spans="18:18">
      <c r="R89" s="128"/>
    </row>
    <row r="90" spans="18:18">
      <c r="R90" s="128"/>
    </row>
    <row r="91" spans="18:18">
      <c r="R91" s="128"/>
    </row>
    <row r="92" spans="18:18">
      <c r="R92" s="128"/>
    </row>
    <row r="93" spans="18:18">
      <c r="R93" s="128"/>
    </row>
    <row r="94" spans="18:18">
      <c r="R94" s="128"/>
    </row>
    <row r="95" spans="18:18">
      <c r="R95" s="128"/>
    </row>
    <row r="96" spans="18:18">
      <c r="R96" s="128"/>
    </row>
    <row r="97" spans="18:18">
      <c r="R97" s="128"/>
    </row>
    <row r="98" spans="18:18">
      <c r="R98" s="128"/>
    </row>
    <row r="99" spans="18:18">
      <c r="R99" s="128"/>
    </row>
    <row r="100" spans="18:18">
      <c r="R100" s="128"/>
    </row>
    <row r="101" spans="18:18">
      <c r="R101" s="128"/>
    </row>
    <row r="102" spans="18:18">
      <c r="R102" s="128"/>
    </row>
    <row r="103" spans="18:18">
      <c r="R103" s="128"/>
    </row>
    <row r="104" spans="18:18">
      <c r="R104" s="128"/>
    </row>
  </sheetData>
  <mergeCells count="65">
    <mergeCell ref="E51:H55"/>
    <mergeCell ref="B16:E16"/>
    <mergeCell ref="E29:F29"/>
    <mergeCell ref="E30:F30"/>
    <mergeCell ref="E37:F37"/>
    <mergeCell ref="G35:H35"/>
    <mergeCell ref="B37:D38"/>
    <mergeCell ref="B36:F36"/>
    <mergeCell ref="G36:H36"/>
    <mergeCell ref="B18:E18"/>
    <mergeCell ref="E38:F38"/>
    <mergeCell ref="B19:E20"/>
    <mergeCell ref="G32:H32"/>
    <mergeCell ref="B51:D55"/>
    <mergeCell ref="F17:H17"/>
    <mergeCell ref="G34:H34"/>
    <mergeCell ref="G31:H31"/>
    <mergeCell ref="G30:H30"/>
    <mergeCell ref="G28:H28"/>
    <mergeCell ref="G29:H29"/>
    <mergeCell ref="B31:F31"/>
    <mergeCell ref="G2:H2"/>
    <mergeCell ref="E50:H50"/>
    <mergeCell ref="G39:H39"/>
    <mergeCell ref="B40:F40"/>
    <mergeCell ref="G40:H40"/>
    <mergeCell ref="B35:F35"/>
    <mergeCell ref="G45:H45"/>
    <mergeCell ref="G46:H46"/>
    <mergeCell ref="G47:H47"/>
    <mergeCell ref="G48:H48"/>
    <mergeCell ref="B50:D50"/>
    <mergeCell ref="C48:F48"/>
    <mergeCell ref="G37:H37"/>
    <mergeCell ref="B17:E17"/>
    <mergeCell ref="G38:H38"/>
    <mergeCell ref="G33:H33"/>
    <mergeCell ref="G43:H43"/>
    <mergeCell ref="B45:B48"/>
    <mergeCell ref="D9:E9"/>
    <mergeCell ref="B26:F26"/>
    <mergeCell ref="B39:F39"/>
    <mergeCell ref="C47:F47"/>
    <mergeCell ref="G41:H41"/>
    <mergeCell ref="G42:H42"/>
    <mergeCell ref="B25:F25"/>
    <mergeCell ref="B43:F43"/>
    <mergeCell ref="C45:F45"/>
    <mergeCell ref="C46:F46"/>
    <mergeCell ref="B44:F44"/>
    <mergeCell ref="B28:F28"/>
    <mergeCell ref="B29:D30"/>
    <mergeCell ref="B34:F34"/>
    <mergeCell ref="A7:I7"/>
    <mergeCell ref="B24:F24"/>
    <mergeCell ref="B27:F27"/>
    <mergeCell ref="B15:H15"/>
    <mergeCell ref="F16:H16"/>
    <mergeCell ref="G24:H24"/>
    <mergeCell ref="G23:H23"/>
    <mergeCell ref="G27:H27"/>
    <mergeCell ref="C12:D12"/>
    <mergeCell ref="C13:D13"/>
    <mergeCell ref="G25:H25"/>
    <mergeCell ref="G26:H26"/>
  </mergeCells>
  <phoneticPr fontId="1"/>
  <conditionalFormatting sqref="G31:H31">
    <cfRule type="expression" dxfId="42" priority="2">
      <formula>$G$31=""</formula>
    </cfRule>
  </conditionalFormatting>
  <conditionalFormatting sqref="N31">
    <cfRule type="expression" dxfId="41" priority="1">
      <formula>$G$31&lt;&gt;""</formula>
    </cfRule>
  </conditionalFormatting>
  <dataValidations count="1">
    <dataValidation type="list" allowBlank="1" showInputMessage="1" showErrorMessage="1" sqref="F9">
      <formula1>$K$9:$M$9</formula1>
    </dataValidation>
  </dataValidations>
  <pageMargins left="0.70866141732283472" right="0.31496062992125984" top="0.19685039370078741" bottom="7.874015748031496E-2" header="0.31496062992125984" footer="0.31496062992125984"/>
  <pageSetup paperSize="9" scale="71" orientation="portrait" r:id="rId1"/>
  <colBreaks count="1" manualBreakCount="1">
    <brk id="10" max="1048575" man="1"/>
  </colBreaks>
  <ignoredErrors>
    <ignoredError sqref="B35" formula="1"/>
  </ignoredErrors>
  <extLst>
    <ext xmlns:x14="http://schemas.microsoft.com/office/spreadsheetml/2009/9/main" uri="{CCE6A557-97BC-4b89-ADB6-D9C93CAAB3DF}">
      <x14:dataValidations xmlns:xm="http://schemas.microsoft.com/office/excel/2006/main" count="4">
        <x14:dataValidation type="list" allowBlank="1" showInputMessage="1">
          <x14:formula1>
            <xm:f>Sheet3!$C$67:$H$67</xm:f>
          </x14:formula1>
          <xm:sqref>B19</xm:sqref>
        </x14:dataValidation>
        <x14:dataValidation type="list" allowBlank="1" showInputMessage="1">
          <x14:formula1>
            <xm:f>Sheet3!$C$71:$C$151</xm:f>
          </x14:formula1>
          <xm:sqref>F16:H16</xm:sqref>
        </x14:dataValidation>
        <x14:dataValidation type="list" allowBlank="1" showInputMessage="1">
          <x14:formula1>
            <xm:f>OFFSET(Sheet3!$B$61,MATCH($F$9,Sheet3!B61:B63,0)-1,1,1,2)</xm:f>
          </x14:formula1>
          <xm:sqref>G31:H31</xm:sqref>
        </x14:dataValidation>
        <x14:dataValidation type="list" allowBlank="1" showInputMessage="1">
          <x14:formula1>
            <xm:f>OFFSET(Sheet3!$B$58,MATCH($F$9,Sheet3!B58:B60,0)-1,1,1,3)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2"/>
  <sheetViews>
    <sheetView showGridLines="0" showZeros="0" tabSelected="1" zoomScale="85" zoomScaleNormal="85" workbookViewId="0">
      <selection activeCell="D4" sqref="D4"/>
    </sheetView>
  </sheetViews>
  <sheetFormatPr defaultColWidth="9" defaultRowHeight="20.25" customHeight="1"/>
  <cols>
    <col min="1" max="1" width="2" style="1" customWidth="1"/>
    <col min="2" max="2" width="2.375" style="1" customWidth="1"/>
    <col min="3" max="3" width="22.625" style="1" customWidth="1"/>
    <col min="4" max="4" width="21.75" style="1" customWidth="1"/>
    <col min="5" max="7" width="12.875" style="1" customWidth="1"/>
    <col min="8" max="8" width="2.25" style="1" customWidth="1"/>
    <col min="9" max="9" width="14.875" style="1" customWidth="1"/>
    <col min="10" max="10" width="1.75" style="1" customWidth="1"/>
    <col min="11" max="11" width="14.875" style="1" customWidth="1"/>
    <col min="12" max="13" width="2.25" style="1" customWidth="1"/>
    <col min="14" max="16" width="8.25" style="70" hidden="1" customWidth="1"/>
    <col min="17" max="17" width="9" style="1" hidden="1" customWidth="1"/>
    <col min="18" max="16384" width="9" style="1"/>
  </cols>
  <sheetData>
    <row r="1" spans="1:17" ht="18" customHeight="1">
      <c r="A1" s="3"/>
      <c r="B1" s="3"/>
      <c r="C1" s="3"/>
      <c r="D1" s="3"/>
      <c r="E1" s="3"/>
      <c r="F1" s="3"/>
      <c r="G1" s="3"/>
      <c r="H1" s="3"/>
      <c r="J1" s="4"/>
      <c r="K1" s="4" t="s">
        <v>787</v>
      </c>
      <c r="L1" s="3"/>
      <c r="M1" s="3"/>
    </row>
    <row r="2" spans="1:17" ht="42" customHeight="1">
      <c r="A2" s="3"/>
      <c r="B2" s="340" t="str">
        <f>IF($Q$4="0",Sheet1!$C$5,IF($Q$4="1",Sheet1!$D$5,Sheet1!$E$5))</f>
        <v>环境基本检查表</v>
      </c>
      <c r="C2" s="340"/>
      <c r="D2" s="340"/>
      <c r="E2" s="340"/>
      <c r="F2" s="340"/>
      <c r="G2" s="340"/>
      <c r="H2" s="340"/>
      <c r="I2" s="340"/>
      <c r="J2" s="340"/>
      <c r="K2" s="340"/>
      <c r="L2" s="340"/>
      <c r="M2" s="90"/>
    </row>
    <row r="3" spans="1:17" ht="9" customHeight="1">
      <c r="A3" s="3"/>
      <c r="B3" s="340"/>
      <c r="C3" s="340"/>
      <c r="D3" s="340"/>
      <c r="E3" s="340"/>
      <c r="F3" s="340"/>
      <c r="G3" s="340"/>
      <c r="H3" s="340"/>
      <c r="I3" s="340"/>
      <c r="J3" s="5"/>
      <c r="K3" s="5"/>
      <c r="L3" s="3"/>
      <c r="M3" s="3"/>
    </row>
    <row r="4" spans="1:17" ht="20.25" customHeight="1">
      <c r="A4" s="3"/>
      <c r="B4" s="3"/>
      <c r="C4" s="6" t="str">
        <f>IF($Q$4="0",Sheet1!$C$3,IF($Q$4="1",Sheet1!$D$3,Sheet1!$E$3))</f>
        <v>语言选择</v>
      </c>
      <c r="D4" s="157" t="s">
        <v>117</v>
      </c>
      <c r="E4" s="109" t="s">
        <v>456</v>
      </c>
      <c r="F4" s="3"/>
      <c r="G4" s="3"/>
      <c r="H4" s="3"/>
      <c r="I4" s="3"/>
      <c r="J4" s="3"/>
      <c r="K4" s="3"/>
      <c r="L4" s="3"/>
      <c r="M4" s="3"/>
      <c r="N4" s="71" t="s">
        <v>115</v>
      </c>
      <c r="O4" s="71" t="s">
        <v>116</v>
      </c>
      <c r="P4" s="71" t="s">
        <v>117</v>
      </c>
      <c r="Q4" s="103" t="str">
        <f>IF(D4&lt;&gt;"",IF(D4="Japanese","0",IF(D4="English","1","2")),"")</f>
        <v>2</v>
      </c>
    </row>
    <row r="5" spans="1:17" ht="16.5" customHeight="1" thickBot="1">
      <c r="A5" s="3"/>
      <c r="B5" s="3"/>
      <c r="C5" s="3"/>
      <c r="D5" s="3"/>
      <c r="E5" s="3"/>
      <c r="F5" s="3"/>
      <c r="G5" s="3"/>
      <c r="H5" s="3"/>
      <c r="I5" s="3"/>
      <c r="J5" s="3"/>
      <c r="K5" s="3"/>
      <c r="L5" s="3"/>
      <c r="M5" s="3"/>
    </row>
    <row r="6" spans="1:17" ht="20.25" customHeight="1" thickTop="1">
      <c r="A6" s="3"/>
      <c r="B6" s="341" t="str">
        <f>IF($Q$4="0",Sheet1!$C$6,IF($Q$4="1",Sheet1!$D$6,Sheet1!$E$6))</f>
        <v>作成日/公历（年月日）</v>
      </c>
      <c r="C6" s="342"/>
      <c r="D6" s="342"/>
      <c r="E6" s="345" t="str">
        <f>IF($Q$4="0",Sheet1!$C$7,IF($Q$4="1",Sheet1!$D$7,Sheet1!$E$7))</f>
        <v>作成者部署名</v>
      </c>
      <c r="F6" s="346"/>
      <c r="G6" s="346"/>
      <c r="H6" s="347"/>
      <c r="I6" s="345" t="str">
        <f>IF($Q$4="0",Sheet1!$C$8,IF($Q$4="1",Sheet1!$D$8,Sheet1!$E$8))</f>
        <v>作成者姓名</v>
      </c>
      <c r="J6" s="346"/>
      <c r="K6" s="346"/>
      <c r="L6" s="351"/>
      <c r="M6" s="91"/>
    </row>
    <row r="7" spans="1:17" ht="33" customHeight="1">
      <c r="A7" s="3"/>
      <c r="B7" s="343"/>
      <c r="C7" s="344"/>
      <c r="D7" s="344"/>
      <c r="E7" s="348"/>
      <c r="F7" s="349"/>
      <c r="G7" s="349"/>
      <c r="H7" s="350"/>
      <c r="I7" s="348"/>
      <c r="J7" s="349"/>
      <c r="K7" s="349"/>
      <c r="L7" s="352"/>
      <c r="M7" s="91"/>
    </row>
    <row r="8" spans="1:17" ht="24" customHeight="1">
      <c r="A8" s="3"/>
      <c r="B8" s="353" t="str">
        <f>IF($Q$4="0",Sheet1!$C$9,IF($Q$4="1",Sheet1!$D$9,Sheet1!$E$9))</f>
        <v>公司名称</v>
      </c>
      <c r="C8" s="354"/>
      <c r="D8" s="369"/>
      <c r="E8" s="369"/>
      <c r="F8" s="369"/>
      <c r="G8" s="369"/>
      <c r="H8" s="369"/>
      <c r="I8" s="369"/>
      <c r="J8" s="370"/>
      <c r="K8" s="370"/>
      <c r="L8" s="371"/>
      <c r="M8" s="94"/>
    </row>
    <row r="9" spans="1:17" ht="24" customHeight="1">
      <c r="A9" s="3"/>
      <c r="B9" s="353"/>
      <c r="C9" s="354"/>
      <c r="D9" s="369"/>
      <c r="E9" s="369"/>
      <c r="F9" s="369"/>
      <c r="G9" s="369"/>
      <c r="H9" s="369"/>
      <c r="I9" s="369"/>
      <c r="J9" s="370"/>
      <c r="K9" s="370"/>
      <c r="L9" s="371"/>
      <c r="M9" s="94"/>
    </row>
    <row r="10" spans="1:17" ht="24" customHeight="1">
      <c r="A10" s="3"/>
      <c r="B10" s="353" t="str">
        <f>IF($Q$4="0",Sheet1!$C$10,IF($Q$4="1",Sheet1!$D$10,Sheet1!$E$10))</f>
        <v>所在地</v>
      </c>
      <c r="C10" s="354"/>
      <c r="D10" s="363"/>
      <c r="E10" s="364"/>
      <c r="F10" s="364"/>
      <c r="G10" s="364"/>
      <c r="H10" s="364"/>
      <c r="I10" s="365"/>
      <c r="J10" s="357" t="str">
        <f>IF($Q$4="0",Sheet1!$C$11,IF($Q$4="1",Sheet1!$D$11,Sheet1!$E$11))</f>
        <v>法人代码</v>
      </c>
      <c r="K10" s="358"/>
      <c r="L10" s="359"/>
      <c r="M10" s="95"/>
    </row>
    <row r="11" spans="1:17" ht="24" customHeight="1" thickBot="1">
      <c r="A11" s="3"/>
      <c r="B11" s="355"/>
      <c r="C11" s="356"/>
      <c r="D11" s="366"/>
      <c r="E11" s="367"/>
      <c r="F11" s="367"/>
      <c r="G11" s="367"/>
      <c r="H11" s="367"/>
      <c r="I11" s="368"/>
      <c r="J11" s="360"/>
      <c r="K11" s="361"/>
      <c r="L11" s="362"/>
      <c r="M11" s="96"/>
    </row>
    <row r="12" spans="1:17" ht="12" customHeight="1" thickTop="1">
      <c r="A12" s="3"/>
      <c r="B12" s="9"/>
      <c r="C12" s="7"/>
      <c r="D12" s="7"/>
      <c r="E12" s="7"/>
      <c r="F12" s="7"/>
      <c r="G12" s="7"/>
      <c r="H12" s="7"/>
      <c r="I12" s="7"/>
      <c r="J12" s="7"/>
      <c r="K12" s="7"/>
      <c r="L12" s="10"/>
      <c r="M12" s="7"/>
    </row>
    <row r="13" spans="1:17" ht="12" customHeight="1">
      <c r="A13" s="3"/>
      <c r="B13" s="9"/>
      <c r="C13" s="7"/>
      <c r="D13" s="7"/>
      <c r="E13" s="7"/>
      <c r="F13" s="7"/>
      <c r="G13" s="7"/>
      <c r="H13" s="7"/>
      <c r="I13" s="7"/>
      <c r="J13" s="7"/>
      <c r="K13" s="7"/>
      <c r="L13" s="10"/>
      <c r="M13" s="7"/>
    </row>
    <row r="14" spans="1:17" ht="20.25" customHeight="1">
      <c r="A14" s="3"/>
      <c r="B14" s="226" t="str">
        <f>IF($Q$4="0",Sheet1!$C$12,IF($Q$4="1",Sheet1!$D$12,Sheet1!$E$12))</f>
        <v>佳能备考栏</v>
      </c>
      <c r="C14" s="227"/>
      <c r="D14" s="227"/>
      <c r="E14" s="7"/>
      <c r="F14" s="7"/>
      <c r="G14" s="7"/>
      <c r="H14" s="7"/>
      <c r="I14" s="7"/>
      <c r="J14" s="7"/>
      <c r="K14" s="7"/>
      <c r="L14" s="10"/>
      <c r="M14" s="7"/>
    </row>
    <row r="15" spans="1:17" ht="40.5" customHeight="1">
      <c r="A15" s="3"/>
      <c r="B15" s="228"/>
      <c r="C15" s="374" t="str">
        <f>IF($Q$4="0",Sheet1!$C$13,IF($Q$4="1",Sheet1!$D$13,Sheet1!$E$13))</f>
        <v>备考</v>
      </c>
      <c r="D15" s="374"/>
      <c r="E15" s="375"/>
      <c r="F15" s="375"/>
      <c r="G15" s="375"/>
      <c r="H15" s="375"/>
      <c r="I15" s="375"/>
      <c r="J15" s="61"/>
      <c r="K15" s="61"/>
      <c r="L15" s="10"/>
      <c r="M15" s="7"/>
    </row>
    <row r="16" spans="1:17" ht="16.5" customHeight="1">
      <c r="A16" s="3"/>
      <c r="B16" s="9"/>
      <c r="C16" s="7"/>
      <c r="D16" s="7"/>
      <c r="E16" s="7"/>
      <c r="F16" s="7"/>
      <c r="G16" s="7"/>
      <c r="H16" s="7"/>
      <c r="I16" s="7"/>
      <c r="J16" s="7"/>
      <c r="K16" s="7"/>
      <c r="L16" s="10"/>
      <c r="M16" s="7"/>
    </row>
    <row r="17" spans="1:19" ht="16.5" customHeight="1">
      <c r="A17" s="3"/>
      <c r="B17" s="9"/>
      <c r="C17" s="7"/>
      <c r="D17" s="7"/>
      <c r="E17" s="7"/>
      <c r="F17" s="7"/>
      <c r="G17" s="7"/>
      <c r="H17" s="7"/>
      <c r="I17" s="233" t="str">
        <f>IF($Q$4="0",Sheet1!$C$14,IF($Q$4="1",Sheet1!$D$14,Sheet1!$E$14))</f>
        <v>回答</v>
      </c>
      <c r="J17" s="17"/>
      <c r="K17" s="17"/>
      <c r="L17" s="10"/>
      <c r="M17" s="7"/>
    </row>
    <row r="18" spans="1:19" s="2" customFormat="1" ht="14.25" customHeight="1">
      <c r="A18" s="93"/>
      <c r="B18" s="226" t="str">
        <f>IF($Q$4="0",Sheet1!$C$17,IF($Q$4="1",Sheet1!$D$17,Sheet1!$E$17))</f>
        <v>1.公司信息</v>
      </c>
      <c r="C18" s="229"/>
      <c r="D18" s="229"/>
      <c r="E18" s="229"/>
      <c r="F18" s="229"/>
      <c r="G18" s="229"/>
      <c r="H18" s="8"/>
      <c r="I18" s="234" t="str">
        <f>IF($Q$4="0",Sheet1!$C$15,IF($Q$4="1",Sheet1!$D$15,Sheet1!$E$15))</f>
        <v>下拉</v>
      </c>
      <c r="J18" s="17"/>
      <c r="K18" s="17"/>
      <c r="L18" s="12"/>
      <c r="M18" s="8"/>
      <c r="N18" s="71"/>
      <c r="O18" s="71"/>
      <c r="P18" s="71"/>
    </row>
    <row r="19" spans="1:19" s="2" customFormat="1" ht="40.5" customHeight="1">
      <c r="A19" s="93"/>
      <c r="B19" s="230"/>
      <c r="C19" s="384" t="str">
        <f>IF($Q$4="0",Sheet1!$C$18,IF($Q$4="1",Sheet1!$D$18,Sheet1!$E$18))</f>
        <v>a.企业情况</v>
      </c>
      <c r="D19" s="385"/>
      <c r="E19" s="386" t="str">
        <f>IF($Q$4="0",Sheet1!$C$32,IF($Q$4="1",Sheet1!$D$32,Sheet1!$E$32))</f>
        <v>1.制造商  2.贸易公司   3.制造商兼贸易公司</v>
      </c>
      <c r="F19" s="386"/>
      <c r="G19" s="386"/>
      <c r="H19" s="8"/>
      <c r="I19" s="158"/>
      <c r="J19" s="8"/>
      <c r="K19" s="235" t="str">
        <f>IF($Q$4="0",Sheet1!$C$16,IF($Q$4="1",Sheet1!$D$16,Sheet1!$E$16))</f>
        <v>佳能输入栏</v>
      </c>
      <c r="L19" s="12"/>
      <c r="M19" s="8"/>
      <c r="N19" s="71"/>
      <c r="O19" s="87"/>
      <c r="P19" s="67"/>
      <c r="Q19" s="67"/>
      <c r="R19" s="67"/>
      <c r="S19" s="67"/>
    </row>
    <row r="20" spans="1:19" s="2" customFormat="1" ht="40.5" customHeight="1">
      <c r="A20" s="93"/>
      <c r="B20" s="230"/>
      <c r="C20" s="384" t="str">
        <f>IF($Q$4="0",Sheet1!$C$19,IF($Q$4="1",Sheet1!$D$19,Sheet1!$E$19))</f>
        <v>b.集团评价</v>
      </c>
      <c r="D20" s="385"/>
      <c r="E20" s="372" t="s">
        <v>37</v>
      </c>
      <c r="F20" s="372"/>
      <c r="G20" s="372"/>
      <c r="H20" s="8"/>
      <c r="I20" s="159"/>
      <c r="J20" s="8"/>
      <c r="K20" s="160"/>
      <c r="L20" s="12"/>
      <c r="M20" s="8"/>
      <c r="N20" s="71" t="s">
        <v>23</v>
      </c>
      <c r="O20" s="75" t="s">
        <v>24</v>
      </c>
      <c r="P20" s="87"/>
      <c r="Q20" s="87"/>
      <c r="R20" s="87"/>
      <c r="S20" s="87"/>
    </row>
    <row r="21" spans="1:19" s="2" customFormat="1" ht="16.5" customHeight="1">
      <c r="A21" s="93"/>
      <c r="B21" s="13"/>
      <c r="C21" s="89"/>
      <c r="D21" s="89"/>
      <c r="E21" s="8"/>
      <c r="F21" s="8"/>
      <c r="G21" s="8"/>
      <c r="H21" s="8"/>
      <c r="I21" s="76"/>
      <c r="J21" s="8"/>
      <c r="K21" s="8"/>
      <c r="L21" s="12"/>
      <c r="M21" s="8"/>
      <c r="N21" s="71"/>
      <c r="O21" s="71"/>
      <c r="P21" s="71"/>
    </row>
    <row r="22" spans="1:19" s="2" customFormat="1" ht="16.5" customHeight="1">
      <c r="A22" s="93"/>
      <c r="B22" s="13"/>
      <c r="C22" s="89"/>
      <c r="D22" s="89"/>
      <c r="E22" s="8"/>
      <c r="F22" s="8"/>
      <c r="G22" s="8"/>
      <c r="H22" s="8"/>
      <c r="I22" s="76"/>
      <c r="J22" s="8"/>
      <c r="K22" s="8"/>
      <c r="L22" s="12"/>
      <c r="M22" s="8"/>
      <c r="N22" s="71"/>
      <c r="O22" s="71"/>
      <c r="P22" s="71"/>
    </row>
    <row r="23" spans="1:19" s="2" customFormat="1" ht="14.25" customHeight="1">
      <c r="A23" s="93"/>
      <c r="B23" s="226" t="str">
        <f>IF($Q$4="0",Sheet1!$C$20,IF($Q$4="1",Sheet1!$D$20,Sheet1!$E$20))</f>
        <v>2.关于产品所含化学物质的信息传递工具（包含供应链）</v>
      </c>
      <c r="C23" s="231"/>
      <c r="D23" s="231"/>
      <c r="E23" s="229"/>
      <c r="F23" s="229"/>
      <c r="G23" s="229"/>
      <c r="H23" s="8"/>
      <c r="I23" s="76"/>
      <c r="J23" s="8"/>
      <c r="K23" s="8"/>
      <c r="L23" s="12"/>
      <c r="M23" s="8"/>
      <c r="N23" s="71"/>
      <c r="O23" s="71"/>
      <c r="P23" s="71"/>
    </row>
    <row r="24" spans="1:19" s="2" customFormat="1" ht="40.5" customHeight="1">
      <c r="A24" s="93"/>
      <c r="B24" s="230"/>
      <c r="C24" s="380" t="str">
        <f>IF($Q$4="0",Sheet1!$C$21,IF($Q$4="1",Sheet1!$D$21,Sheet1!$E$21))</f>
        <v>a.正在使用chemSHERPA进行传递信息吗？</v>
      </c>
      <c r="D24" s="381"/>
      <c r="E24" s="373" t="s">
        <v>2</v>
      </c>
      <c r="F24" s="373"/>
      <c r="G24" s="373"/>
      <c r="H24" s="8"/>
      <c r="I24" s="161"/>
      <c r="J24" s="8"/>
      <c r="K24" s="8"/>
      <c r="L24" s="12"/>
      <c r="M24" s="8"/>
      <c r="N24" s="71" t="s">
        <v>23</v>
      </c>
      <c r="O24" s="75" t="s">
        <v>24</v>
      </c>
      <c r="P24" s="71"/>
    </row>
    <row r="25" spans="1:19" s="2" customFormat="1" ht="40.5" customHeight="1">
      <c r="A25" s="93"/>
      <c r="B25" s="230"/>
      <c r="C25" s="382" t="str">
        <f>IF($Q$4="0",Sheet1!$C$22,IF($Q$4="1",Sheet1!$D$22,Sheet1!$E$22))</f>
        <v>b.对面向佳能的产品其相关物品是否符合佳能标准进行确认吗？</v>
      </c>
      <c r="D25" s="383"/>
      <c r="E25" s="373" t="s">
        <v>2</v>
      </c>
      <c r="F25" s="373"/>
      <c r="G25" s="373"/>
      <c r="H25" s="8"/>
      <c r="I25" s="161"/>
      <c r="J25" s="8"/>
      <c r="K25" s="8"/>
      <c r="L25" s="12"/>
      <c r="M25" s="8"/>
      <c r="N25" s="71" t="s">
        <v>23</v>
      </c>
      <c r="O25" s="75" t="s">
        <v>24</v>
      </c>
      <c r="P25" s="71"/>
    </row>
    <row r="26" spans="1:19" s="2" customFormat="1" ht="40.5" customHeight="1">
      <c r="A26" s="93"/>
      <c r="B26" s="230"/>
      <c r="C26" s="382" t="str">
        <f>IF($Q$4="0",Sheet1!$C$23,IF($Q$4="1",Sheet1!$D$23,Sheet1!$E$23))</f>
        <v>c.调查回答内容缺乏可靠性时由自公司或委托外部公司进行分析吗?</v>
      </c>
      <c r="D26" s="383"/>
      <c r="E26" s="373" t="s">
        <v>2</v>
      </c>
      <c r="F26" s="373"/>
      <c r="G26" s="373"/>
      <c r="H26" s="8"/>
      <c r="I26" s="161"/>
      <c r="J26" s="8"/>
      <c r="K26" s="8"/>
      <c r="L26" s="12"/>
      <c r="M26" s="8"/>
      <c r="N26" s="71" t="s">
        <v>23</v>
      </c>
      <c r="O26" s="75" t="s">
        <v>24</v>
      </c>
      <c r="P26" s="71"/>
    </row>
    <row r="27" spans="1:19" s="2" customFormat="1" ht="16.5" customHeight="1">
      <c r="A27" s="93"/>
      <c r="B27" s="13"/>
      <c r="C27" s="89"/>
      <c r="D27" s="89"/>
      <c r="E27" s="8"/>
      <c r="F27" s="8"/>
      <c r="G27" s="8"/>
      <c r="H27" s="8"/>
      <c r="I27" s="76"/>
      <c r="J27" s="8"/>
      <c r="K27" s="8"/>
      <c r="L27" s="12"/>
      <c r="M27" s="8"/>
      <c r="N27" s="71"/>
      <c r="O27" s="71"/>
      <c r="P27" s="71"/>
    </row>
    <row r="28" spans="1:19" s="2" customFormat="1" ht="16.5" customHeight="1">
      <c r="A28" s="93"/>
      <c r="B28" s="13"/>
      <c r="C28" s="89"/>
      <c r="D28" s="89"/>
      <c r="E28" s="8"/>
      <c r="F28" s="8"/>
      <c r="G28" s="8"/>
      <c r="H28" s="8"/>
      <c r="I28" s="76"/>
      <c r="J28" s="8"/>
      <c r="K28" s="8"/>
      <c r="L28" s="12"/>
      <c r="M28" s="8"/>
      <c r="N28" s="71"/>
      <c r="O28" s="71"/>
      <c r="P28" s="71"/>
    </row>
    <row r="29" spans="1:19" s="2" customFormat="1" ht="14.25" customHeight="1">
      <c r="A29" s="93"/>
      <c r="B29" s="226" t="str">
        <f>IF($Q$4="0",Sheet1!$C$24,IF($Q$4="1",Sheet1!$D$24,Sheet1!$E$24))</f>
        <v>3.面向佳能的制造工序中存在以下工序吗？（包含供应链）</v>
      </c>
      <c r="C29" s="231"/>
      <c r="D29" s="231"/>
      <c r="E29" s="229"/>
      <c r="F29" s="229"/>
      <c r="G29" s="229"/>
      <c r="H29" s="8"/>
      <c r="I29" s="76"/>
      <c r="J29" s="8"/>
      <c r="K29" s="8"/>
      <c r="L29" s="12"/>
      <c r="M29" s="8"/>
      <c r="N29" s="71"/>
      <c r="O29" s="71"/>
      <c r="P29" s="71"/>
    </row>
    <row r="30" spans="1:19" s="2" customFormat="1" ht="40.5" customHeight="1">
      <c r="A30" s="93"/>
      <c r="B30" s="230"/>
      <c r="C30" s="379" t="str">
        <f>IF($Q$4="0",Sheet1!$C$25,IF($Q$4="1",Sheet1!$D$25,Sheet1!$E$25))</f>
        <v>a.无电解镀镍工序(除外使用无铅液的工序)</v>
      </c>
      <c r="D30" s="379"/>
      <c r="E30" s="373" t="s">
        <v>2</v>
      </c>
      <c r="F30" s="373"/>
      <c r="G30" s="373"/>
      <c r="H30" s="8"/>
      <c r="I30" s="161"/>
      <c r="J30" s="8"/>
      <c r="K30" s="8"/>
      <c r="L30" s="12"/>
      <c r="M30" s="8"/>
      <c r="N30" s="71" t="s">
        <v>23</v>
      </c>
      <c r="O30" s="75" t="s">
        <v>24</v>
      </c>
      <c r="P30" s="71"/>
    </row>
    <row r="31" spans="1:19" s="2" customFormat="1" ht="40.5" customHeight="1">
      <c r="A31" s="93"/>
      <c r="B31" s="230"/>
      <c r="C31" s="379" t="str">
        <f>IF($Q$4="0",Sheet1!$C$26,IF($Q$4="1",Sheet1!$D$26,Sheet1!$E$26))</f>
        <v>b.焊锡的工序</v>
      </c>
      <c r="D31" s="379"/>
      <c r="E31" s="373" t="s">
        <v>2</v>
      </c>
      <c r="F31" s="373"/>
      <c r="G31" s="373"/>
      <c r="H31" s="8"/>
      <c r="I31" s="161"/>
      <c r="J31" s="8"/>
      <c r="K31" s="8"/>
      <c r="L31" s="12"/>
      <c r="M31" s="8"/>
      <c r="N31" s="71" t="s">
        <v>23</v>
      </c>
      <c r="O31" s="75" t="s">
        <v>24</v>
      </c>
      <c r="P31" s="71"/>
    </row>
    <row r="32" spans="1:19" s="2" customFormat="1" ht="40.5" customHeight="1">
      <c r="A32" s="93"/>
      <c r="B32" s="230"/>
      <c r="C32" s="379" t="str">
        <f>IF($Q$4="0",Sheet1!$C$27,IF($Q$4="1",Sheet1!$D$27,Sheet1!$E$27))</f>
        <v>c.在同一建筑物内使用佳能禁止、限制使用物质（2A、2B）的工序</v>
      </c>
      <c r="D32" s="379"/>
      <c r="E32" s="373" t="s">
        <v>2</v>
      </c>
      <c r="F32" s="373"/>
      <c r="G32" s="373"/>
      <c r="H32" s="8"/>
      <c r="I32" s="161"/>
      <c r="J32" s="8"/>
      <c r="K32" s="8"/>
      <c r="L32" s="12"/>
      <c r="M32" s="8"/>
      <c r="N32" s="71" t="s">
        <v>23</v>
      </c>
      <c r="O32" s="75" t="s">
        <v>24</v>
      </c>
      <c r="P32" s="71"/>
    </row>
    <row r="33" spans="1:16" s="2" customFormat="1" ht="16.5" customHeight="1">
      <c r="A33" s="93"/>
      <c r="B33" s="13"/>
      <c r="C33" s="89"/>
      <c r="D33" s="89"/>
      <c r="E33" s="8"/>
      <c r="F33" s="8"/>
      <c r="G33" s="8"/>
      <c r="H33" s="8"/>
      <c r="I33" s="76"/>
      <c r="J33" s="8"/>
      <c r="K33" s="8"/>
      <c r="L33" s="12"/>
      <c r="M33" s="8"/>
      <c r="N33" s="71"/>
      <c r="O33" s="71"/>
      <c r="P33" s="71"/>
    </row>
    <row r="34" spans="1:16" s="2" customFormat="1" ht="16.5" customHeight="1">
      <c r="A34" s="93"/>
      <c r="B34" s="13"/>
      <c r="C34" s="89"/>
      <c r="D34" s="89"/>
      <c r="E34" s="8"/>
      <c r="F34" s="8"/>
      <c r="G34" s="8"/>
      <c r="H34" s="8"/>
      <c r="I34" s="76"/>
      <c r="J34" s="8"/>
      <c r="K34" s="8"/>
      <c r="L34" s="12"/>
      <c r="M34" s="8"/>
      <c r="N34" s="71"/>
      <c r="O34" s="71"/>
      <c r="P34" s="71"/>
    </row>
    <row r="35" spans="1:16" s="2" customFormat="1" ht="14.25" customHeight="1">
      <c r="A35" s="93"/>
      <c r="B35" s="232" t="str">
        <f>IF($Q$4="0",Sheet1!$C$28,IF($Q$4="1",Sheet1!$D$28,Sheet1!$E$28))</f>
        <v>4.使用开放式循环再生材料（追究供应链）　</v>
      </c>
      <c r="C35" s="231"/>
      <c r="D35" s="231"/>
      <c r="E35" s="229"/>
      <c r="F35" s="229"/>
      <c r="G35" s="229"/>
      <c r="H35" s="8"/>
      <c r="I35" s="76"/>
      <c r="J35" s="8"/>
      <c r="K35" s="8"/>
      <c r="L35" s="12"/>
      <c r="M35" s="8"/>
      <c r="N35" s="71"/>
      <c r="O35" s="71"/>
      <c r="P35" s="71"/>
    </row>
    <row r="36" spans="1:16" s="2" customFormat="1" ht="40.5" customHeight="1">
      <c r="A36" s="93"/>
      <c r="B36" s="230"/>
      <c r="C36" s="379" t="str">
        <f>IF($Q$4="0",Sheet1!$C$29,IF($Q$4="1",Sheet1!$D$29,Sheet1!$E$29))</f>
        <v>a.使用开放式循环再生材料吗？(适用于塑料)</v>
      </c>
      <c r="D36" s="379"/>
      <c r="E36" s="372" t="s">
        <v>2</v>
      </c>
      <c r="F36" s="372"/>
      <c r="G36" s="372"/>
      <c r="H36" s="8"/>
      <c r="I36" s="161"/>
      <c r="J36" s="8"/>
      <c r="K36" s="8"/>
      <c r="L36" s="12"/>
      <c r="M36" s="8"/>
      <c r="N36" s="71" t="s">
        <v>23</v>
      </c>
      <c r="O36" s="75" t="s">
        <v>24</v>
      </c>
      <c r="P36" s="71"/>
    </row>
    <row r="37" spans="1:16" ht="15" customHeight="1">
      <c r="A37" s="3"/>
      <c r="B37" s="9"/>
      <c r="C37" s="7"/>
      <c r="D37" s="7"/>
      <c r="E37" s="7"/>
      <c r="F37" s="7"/>
      <c r="G37" s="7"/>
      <c r="H37" s="7"/>
      <c r="I37" s="7"/>
      <c r="J37" s="7"/>
      <c r="K37" s="7"/>
      <c r="L37" s="10"/>
      <c r="M37" s="7"/>
    </row>
    <row r="38" spans="1:16" ht="15" customHeight="1">
      <c r="A38" s="3"/>
      <c r="B38" s="9"/>
      <c r="C38" s="7"/>
      <c r="D38" s="7"/>
      <c r="E38" s="7"/>
      <c r="F38" s="7"/>
      <c r="G38" s="7"/>
      <c r="H38" s="7"/>
      <c r="I38" s="7"/>
      <c r="J38" s="7"/>
      <c r="K38" s="7"/>
      <c r="L38" s="10"/>
      <c r="M38" s="7"/>
    </row>
    <row r="39" spans="1:16" ht="38.25" customHeight="1">
      <c r="A39" s="3"/>
      <c r="B39" s="9"/>
      <c r="C39" s="376" t="str">
        <f>IF(D4&lt;&gt;"",IF(D4="Japanese",$N$39,IF(D4="English",$O$39,$P$39)),"")</f>
        <v/>
      </c>
      <c r="D39" s="377"/>
      <c r="E39" s="377"/>
      <c r="F39" s="378"/>
      <c r="G39" s="210"/>
      <c r="H39" s="7"/>
      <c r="I39" s="7"/>
      <c r="J39" s="7"/>
      <c r="K39" s="7"/>
      <c r="L39" s="10"/>
      <c r="M39" s="7"/>
      <c r="N39" s="70" t="str">
        <f>IF(I36="","",IF(OR(I30="1.Yes",I31="1.Yes",I32="1.Yes",I36="1.Yes"),"工程確認チェックシート(Process Confirmation Check)に記入をしてください","工程確認チェックシート(Process Confirmation Check)の記入は不要です"))</f>
        <v/>
      </c>
      <c r="O39" s="70" t="str">
        <f>IF($I36="","",IF(OR($I30="1.Yes",$I31="1.Yes",$I32="1.Yes",$I36="1.Yes"),"Prease entry of Process Confirmation Check Sheet","The entry of Process Confirmation Check Sheet is unnecessary"))</f>
        <v/>
      </c>
      <c r="P39" s="70" t="str">
        <f>IF($I36="","",IF(OR($I30="1.Yes",$I31="1.Yes",$I32="1.Yes",$I36="1.Yes"),"请输入工序确认检查表(Process Confirmation Check)","不需要输入工序确认检查表(Process Confirmation Check)"))</f>
        <v/>
      </c>
    </row>
    <row r="40" spans="1:16" ht="15" customHeight="1">
      <c r="A40" s="3"/>
      <c r="B40" s="9"/>
      <c r="C40" s="7"/>
      <c r="D40" s="7"/>
      <c r="E40" s="7"/>
      <c r="F40" s="7"/>
      <c r="G40" s="7"/>
      <c r="H40" s="7"/>
      <c r="I40" s="7"/>
      <c r="J40" s="7"/>
      <c r="K40" s="7"/>
      <c r="L40" s="10"/>
      <c r="M40" s="7"/>
    </row>
    <row r="41" spans="1:16" ht="9" customHeight="1" thickBot="1">
      <c r="A41" s="3"/>
      <c r="B41" s="14"/>
      <c r="C41" s="15"/>
      <c r="D41" s="15"/>
      <c r="E41" s="15"/>
      <c r="F41" s="15"/>
      <c r="G41" s="15"/>
      <c r="H41" s="15"/>
      <c r="I41" s="15"/>
      <c r="J41" s="15"/>
      <c r="K41" s="15"/>
      <c r="L41" s="16"/>
      <c r="M41" s="7"/>
    </row>
    <row r="42" spans="1:16" ht="20.25" customHeight="1" thickTop="1"/>
  </sheetData>
  <mergeCells count="35">
    <mergeCell ref="B2:L2"/>
    <mergeCell ref="C39:F39"/>
    <mergeCell ref="C30:D30"/>
    <mergeCell ref="C24:D24"/>
    <mergeCell ref="C25:D25"/>
    <mergeCell ref="C26:D26"/>
    <mergeCell ref="E30:G30"/>
    <mergeCell ref="E31:G31"/>
    <mergeCell ref="E32:G32"/>
    <mergeCell ref="E36:G36"/>
    <mergeCell ref="C19:D19"/>
    <mergeCell ref="C20:D20"/>
    <mergeCell ref="C36:D36"/>
    <mergeCell ref="C32:D32"/>
    <mergeCell ref="C31:D31"/>
    <mergeCell ref="E19:G19"/>
    <mergeCell ref="E20:G20"/>
    <mergeCell ref="E24:G24"/>
    <mergeCell ref="E25:G25"/>
    <mergeCell ref="E26:G26"/>
    <mergeCell ref="C15:D15"/>
    <mergeCell ref="E15:I15"/>
    <mergeCell ref="B8:C9"/>
    <mergeCell ref="B10:C11"/>
    <mergeCell ref="J10:L10"/>
    <mergeCell ref="J11:L11"/>
    <mergeCell ref="D10:I11"/>
    <mergeCell ref="D8:L9"/>
    <mergeCell ref="B3:I3"/>
    <mergeCell ref="B6:D6"/>
    <mergeCell ref="B7:D7"/>
    <mergeCell ref="E6:H6"/>
    <mergeCell ref="E7:H7"/>
    <mergeCell ref="I6:L6"/>
    <mergeCell ref="I7:L7"/>
  </mergeCells>
  <phoneticPr fontId="1"/>
  <conditionalFormatting sqref="I25:I26">
    <cfRule type="expression" dxfId="40" priority="1">
      <formula>$I$24="1.Yes"</formula>
    </cfRule>
  </conditionalFormatting>
  <dataValidations count="9">
    <dataValidation type="list" allowBlank="1" showInputMessage="1" showErrorMessage="1" sqref="K20 I20">
      <formula1>$N$20:$O$20</formula1>
    </dataValidation>
    <dataValidation type="list" allowBlank="1" showInputMessage="1" showErrorMessage="1" sqref="I24">
      <formula1>$N$24:$O$24</formula1>
    </dataValidation>
    <dataValidation type="list" allowBlank="1" showInputMessage="1" showErrorMessage="1" sqref="I25">
      <formula1>$N$25:$O$25</formula1>
    </dataValidation>
    <dataValidation type="list" allowBlank="1" showInputMessage="1" showErrorMessage="1" sqref="I26">
      <formula1>$N$26:$O$26</formula1>
    </dataValidation>
    <dataValidation type="list" allowBlank="1" showInputMessage="1" showErrorMessage="1" sqref="I30">
      <formula1>$N$30:$O$30</formula1>
    </dataValidation>
    <dataValidation type="list" allowBlank="1" showInputMessage="1" showErrorMessage="1" sqref="I31">
      <formula1>$N$31:$O$31</formula1>
    </dataValidation>
    <dataValidation type="list" allowBlank="1" showInputMessage="1" showErrorMessage="1" sqref="I32">
      <formula1>$N$32:$O$32</formula1>
    </dataValidation>
    <dataValidation type="list" allowBlank="1" showInputMessage="1" showErrorMessage="1" sqref="I36">
      <formula1>$N$36:$O$36</formula1>
    </dataValidation>
    <dataValidation type="list" allowBlank="1" showInputMessage="1" showErrorMessage="1" sqref="D4">
      <formula1>$N$4:$P$4</formula1>
    </dataValidation>
  </dataValidations>
  <pageMargins left="0.59055118110236227" right="0.59055118110236227" top="0.59055118110236227" bottom="0.59055118110236227" header="0.31496062992125984" footer="0.31496062992125984"/>
  <pageSetup paperSize="9" scale="66" fitToHeight="0" orientation="portrait" verticalDpi="300" r:id="rId1"/>
  <ignoredErrors>
    <ignoredError sqref="C3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OFFSET(Sheet1!$B$36,MATCH($D$4,Sheet1!B36:B38,0)-1,1,1,3)</xm:f>
          </x14:formula1>
          <xm:sqref>I19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22"/>
  <sheetViews>
    <sheetView showGridLines="0" showZeros="0" zoomScale="85" zoomScaleNormal="85" workbookViewId="0">
      <selection activeCell="D4" sqref="D4"/>
    </sheetView>
  </sheetViews>
  <sheetFormatPr defaultColWidth="9" defaultRowHeight="14.25"/>
  <cols>
    <col min="1" max="1" width="1.75" style="1" customWidth="1"/>
    <col min="2" max="2" width="2.375" style="1" customWidth="1"/>
    <col min="3" max="3" width="26.125" style="1" customWidth="1"/>
    <col min="4" max="4" width="23.375" style="1" customWidth="1"/>
    <col min="5" max="5" width="13" style="1" customWidth="1"/>
    <col min="6" max="6" width="9.375" style="1" customWidth="1"/>
    <col min="7" max="7" width="13.125" style="1" customWidth="1"/>
    <col min="8" max="8" width="3.375" style="1" customWidth="1"/>
    <col min="9" max="9" width="15.875" style="1" customWidth="1"/>
    <col min="10" max="10" width="2.5" style="24" customWidth="1"/>
    <col min="11" max="11" width="15.75" style="24" customWidth="1"/>
    <col min="12" max="12" width="2.25" style="1" customWidth="1"/>
    <col min="13" max="13" width="2.125" style="1" customWidth="1"/>
    <col min="14" max="18" width="6" style="66" hidden="1" customWidth="1"/>
    <col min="19" max="19" width="6" style="66" customWidth="1"/>
    <col min="20" max="16384" width="9" style="1"/>
  </cols>
  <sheetData>
    <row r="1" spans="1:22" ht="16.5" customHeight="1">
      <c r="A1" s="3"/>
      <c r="B1" s="3"/>
      <c r="C1" s="3"/>
      <c r="D1" s="3"/>
      <c r="E1" s="3"/>
      <c r="F1" s="3"/>
      <c r="G1" s="3"/>
      <c r="H1" s="3"/>
      <c r="I1" s="3"/>
      <c r="J1" s="7"/>
      <c r="K1" s="4" t="s">
        <v>787</v>
      </c>
      <c r="L1" s="3"/>
      <c r="M1" s="3"/>
      <c r="T1" s="54"/>
      <c r="U1" s="54"/>
      <c r="V1" s="54"/>
    </row>
    <row r="2" spans="1:22" ht="37.5" customHeight="1">
      <c r="A2" s="3"/>
      <c r="B2" s="340" t="str">
        <f>IF($Q$4="0",Sheet2!$C$5,IF($Q$4="1",Sheet2!$D$5,Sheet2!$E$5))</f>
        <v>製造環境チェックシート</v>
      </c>
      <c r="C2" s="340"/>
      <c r="D2" s="340"/>
      <c r="E2" s="340"/>
      <c r="F2" s="340"/>
      <c r="G2" s="340"/>
      <c r="H2" s="340"/>
      <c r="I2" s="340"/>
      <c r="J2" s="340"/>
      <c r="K2" s="340"/>
      <c r="L2" s="3"/>
      <c r="M2" s="3"/>
      <c r="T2" s="54"/>
      <c r="U2" s="54"/>
      <c r="V2" s="54"/>
    </row>
    <row r="3" spans="1:22" ht="11.25" customHeight="1">
      <c r="A3" s="3"/>
      <c r="B3" s="340"/>
      <c r="C3" s="340"/>
      <c r="D3" s="340"/>
      <c r="E3" s="340"/>
      <c r="F3" s="340"/>
      <c r="G3" s="340"/>
      <c r="H3" s="340"/>
      <c r="I3" s="340"/>
      <c r="J3" s="340"/>
      <c r="K3" s="340"/>
      <c r="L3" s="3"/>
      <c r="M3" s="3"/>
    </row>
    <row r="4" spans="1:22" ht="20.25" customHeight="1">
      <c r="A4" s="3"/>
      <c r="B4" s="3"/>
      <c r="C4" s="254" t="str">
        <f>IF($Q$4="0",Sheet2!$C$3,IF($Q$4="1",Sheet2!$D$3,Sheet2!$E$3))</f>
        <v>言語選択</v>
      </c>
      <c r="D4" s="157" t="s">
        <v>115</v>
      </c>
      <c r="E4" s="109" t="s">
        <v>456</v>
      </c>
      <c r="F4" s="3"/>
      <c r="G4" s="3"/>
      <c r="H4" s="3"/>
      <c r="I4" s="3"/>
      <c r="J4" s="7"/>
      <c r="K4" s="7"/>
      <c r="L4" s="3"/>
      <c r="M4" s="3"/>
      <c r="N4" s="71" t="s">
        <v>115</v>
      </c>
      <c r="O4" s="71" t="s">
        <v>116</v>
      </c>
      <c r="P4" s="71" t="s">
        <v>117</v>
      </c>
      <c r="Q4" s="103" t="str">
        <f>IF(D4&lt;&gt;"",IF(D4="Japanese","0",IF(D4="English","1","2")),"")</f>
        <v>0</v>
      </c>
    </row>
    <row r="5" spans="1:22" ht="16.5" customHeight="1" thickBot="1">
      <c r="A5" s="3"/>
      <c r="B5" s="3"/>
      <c r="C5" s="3"/>
      <c r="D5" s="3"/>
      <c r="E5" s="3"/>
      <c r="F5" s="3"/>
      <c r="G5" s="3"/>
      <c r="H5" s="3"/>
      <c r="I5" s="3"/>
      <c r="J5" s="7"/>
      <c r="K5" s="7"/>
      <c r="L5" s="3"/>
      <c r="M5" s="3"/>
    </row>
    <row r="6" spans="1:22" ht="20.25" customHeight="1" thickTop="1">
      <c r="A6" s="3"/>
      <c r="B6" s="341" t="str">
        <f>IF($Q$4="0",Sheet2!$C$6,IF($Q$4="1",Sheet2!$D$6,Sheet2!$E$6))</f>
        <v>作成日／西暦　（年/月/日）</v>
      </c>
      <c r="C6" s="342"/>
      <c r="D6" s="342"/>
      <c r="E6" s="345" t="str">
        <f>IF($Q$4="0",Sheet2!$C$7,IF($Q$4="1",Sheet2!$D$7,Sheet2!$E$7))</f>
        <v>作成者部署名</v>
      </c>
      <c r="F6" s="346"/>
      <c r="G6" s="346"/>
      <c r="H6" s="347"/>
      <c r="I6" s="345" t="str">
        <f>IF($Q$4="0",Sheet2!$C$8,IF($Q$4="1",Sheet2!$D$8,Sheet2!$E$8))</f>
        <v>作成者氏名</v>
      </c>
      <c r="J6" s="346"/>
      <c r="K6" s="346"/>
      <c r="L6" s="351"/>
      <c r="M6" s="91"/>
    </row>
    <row r="7" spans="1:22" ht="33" customHeight="1">
      <c r="A7" s="3"/>
      <c r="B7" s="343">
        <f>'Environmental Basics'!B7:D7</f>
        <v>0</v>
      </c>
      <c r="C7" s="344"/>
      <c r="D7" s="344"/>
      <c r="E7" s="348">
        <f>'Environmental Basics'!E7:H7</f>
        <v>0</v>
      </c>
      <c r="F7" s="349"/>
      <c r="G7" s="349"/>
      <c r="H7" s="350"/>
      <c r="I7" s="348">
        <f>'Environmental Basics'!I7:L7</f>
        <v>0</v>
      </c>
      <c r="J7" s="349"/>
      <c r="K7" s="349"/>
      <c r="L7" s="352"/>
      <c r="M7" s="91"/>
      <c r="T7" s="54"/>
      <c r="U7" s="54"/>
      <c r="V7" s="54"/>
    </row>
    <row r="8" spans="1:22" ht="24" customHeight="1">
      <c r="A8" s="3"/>
      <c r="B8" s="353" t="str">
        <f>IF($Q$4="0",Sheet2!$C$9,IF($Q$4="1",Sheet2!$D$9,Sheet2!$E$9))</f>
        <v>会社名</v>
      </c>
      <c r="C8" s="354"/>
      <c r="D8" s="396"/>
      <c r="E8" s="396"/>
      <c r="F8" s="396"/>
      <c r="G8" s="396"/>
      <c r="H8" s="396"/>
      <c r="I8" s="396"/>
      <c r="J8" s="396"/>
      <c r="K8" s="396"/>
      <c r="L8" s="397"/>
      <c r="M8" s="92"/>
      <c r="T8" s="54"/>
      <c r="U8" s="54"/>
      <c r="V8" s="54"/>
    </row>
    <row r="9" spans="1:22" ht="24" customHeight="1">
      <c r="A9" s="3"/>
      <c r="B9" s="353"/>
      <c r="C9" s="354"/>
      <c r="D9" s="396"/>
      <c r="E9" s="396"/>
      <c r="F9" s="396"/>
      <c r="G9" s="396"/>
      <c r="H9" s="396"/>
      <c r="I9" s="396"/>
      <c r="J9" s="396"/>
      <c r="K9" s="396"/>
      <c r="L9" s="397"/>
      <c r="M9" s="92"/>
      <c r="T9" s="54"/>
      <c r="U9" s="54"/>
      <c r="V9" s="54"/>
    </row>
    <row r="10" spans="1:22" ht="24" customHeight="1">
      <c r="A10" s="3"/>
      <c r="B10" s="353" t="str">
        <f>IF($Q$4="0",Sheet2!$C$10,IF($Q$4="1",Sheet2!$D$10,Sheet2!$E$10))</f>
        <v>住所</v>
      </c>
      <c r="C10" s="354"/>
      <c r="D10" s="404">
        <f>'Environmental Basics'!D10:I11</f>
        <v>0</v>
      </c>
      <c r="E10" s="405"/>
      <c r="F10" s="405"/>
      <c r="G10" s="405"/>
      <c r="H10" s="405"/>
      <c r="I10" s="406"/>
      <c r="J10" s="398" t="str">
        <f>IF($Q$4="0",Sheet2!$C$11,IF($Q$4="1",Sheet2!$D$11,Sheet2!$E$11))</f>
        <v>法人コード</v>
      </c>
      <c r="K10" s="399"/>
      <c r="L10" s="400"/>
      <c r="M10" s="61"/>
      <c r="T10" s="54"/>
      <c r="U10" s="54"/>
      <c r="V10" s="54"/>
    </row>
    <row r="11" spans="1:22" ht="24" customHeight="1" thickBot="1">
      <c r="A11" s="3"/>
      <c r="B11" s="355"/>
      <c r="C11" s="356"/>
      <c r="D11" s="407"/>
      <c r="E11" s="408"/>
      <c r="F11" s="408"/>
      <c r="G11" s="408"/>
      <c r="H11" s="408"/>
      <c r="I11" s="409"/>
      <c r="J11" s="401">
        <f>'Environmental Basics'!J11:L11</f>
        <v>0</v>
      </c>
      <c r="K11" s="402"/>
      <c r="L11" s="403"/>
      <c r="M11" s="91"/>
      <c r="T11" s="54"/>
      <c r="U11" s="54"/>
      <c r="V11" s="54"/>
    </row>
    <row r="12" spans="1:22" ht="12" customHeight="1" thickTop="1">
      <c r="A12" s="3"/>
      <c r="B12" s="9"/>
      <c r="C12" s="7"/>
      <c r="D12" s="7"/>
      <c r="E12" s="7"/>
      <c r="F12" s="7"/>
      <c r="G12" s="7"/>
      <c r="H12" s="7"/>
      <c r="I12" s="7"/>
      <c r="J12" s="7"/>
      <c r="K12" s="7"/>
      <c r="L12" s="10"/>
      <c r="M12" s="7"/>
      <c r="T12" s="54"/>
      <c r="U12" s="54"/>
      <c r="V12" s="54"/>
    </row>
    <row r="13" spans="1:22" ht="12" customHeight="1">
      <c r="A13" s="3"/>
      <c r="B13" s="9"/>
      <c r="C13" s="7"/>
      <c r="D13" s="7"/>
      <c r="E13" s="7"/>
      <c r="F13" s="7"/>
      <c r="G13" s="7"/>
      <c r="H13" s="7"/>
      <c r="I13" s="7"/>
      <c r="J13" s="7"/>
      <c r="K13" s="7"/>
      <c r="L13" s="10"/>
      <c r="M13" s="7"/>
      <c r="T13" s="54"/>
      <c r="U13" s="54"/>
      <c r="V13" s="54"/>
    </row>
    <row r="14" spans="1:22" ht="20.25" customHeight="1">
      <c r="A14" s="3"/>
      <c r="B14" s="226" t="str">
        <f>IF($Q$4="0",Sheet2!$C$12,IF($Q$4="1",Sheet2!$D$12,Sheet2!$E$12))</f>
        <v>キヤノンコメント</v>
      </c>
      <c r="C14" s="227"/>
      <c r="D14" s="227"/>
      <c r="E14" s="7"/>
      <c r="F14" s="7"/>
      <c r="G14" s="7"/>
      <c r="H14" s="7"/>
      <c r="I14" s="7"/>
      <c r="J14" s="7"/>
      <c r="K14" s="7"/>
      <c r="L14" s="10"/>
      <c r="M14" s="7"/>
      <c r="T14" s="54"/>
      <c r="U14" s="54"/>
      <c r="V14" s="54"/>
    </row>
    <row r="15" spans="1:22" ht="40.5" customHeight="1">
      <c r="A15" s="3"/>
      <c r="B15" s="228"/>
      <c r="C15" s="374" t="str">
        <f>IF($Q$4="0",Sheet2!$C$13,IF($Q$4="1",Sheet2!$D$13,Sheet2!$E$13))</f>
        <v>コメント</v>
      </c>
      <c r="D15" s="374"/>
      <c r="E15" s="436"/>
      <c r="F15" s="437"/>
      <c r="G15" s="437"/>
      <c r="H15" s="437"/>
      <c r="I15" s="438"/>
      <c r="J15" s="58"/>
      <c r="K15" s="59"/>
      <c r="L15" s="10"/>
      <c r="M15" s="7"/>
      <c r="T15" s="54"/>
      <c r="U15" s="54"/>
      <c r="V15" s="54"/>
    </row>
    <row r="16" spans="1:22" ht="12.75" customHeight="1">
      <c r="A16" s="3"/>
      <c r="B16" s="9"/>
      <c r="C16" s="7"/>
      <c r="D16" s="7"/>
      <c r="E16" s="7"/>
      <c r="F16" s="7"/>
      <c r="G16" s="7"/>
      <c r="H16" s="7"/>
      <c r="I16" s="7"/>
      <c r="J16" s="7"/>
      <c r="K16" s="7"/>
      <c r="L16" s="10"/>
      <c r="M16" s="7"/>
      <c r="T16" s="54"/>
      <c r="U16" s="54"/>
      <c r="V16" s="54"/>
    </row>
    <row r="17" spans="1:22" ht="12" customHeight="1">
      <c r="A17" s="3"/>
      <c r="B17" s="236" t="str">
        <f>IF($Q$4="0",Sheet2!$C$17,IF($Q$4="1",Sheet2!$D$17,Sheet2!$E$17))</f>
        <v>【製造環境】</v>
      </c>
      <c r="C17" s="227"/>
      <c r="D17" s="227"/>
      <c r="E17" s="227"/>
      <c r="F17" s="227"/>
      <c r="G17" s="227"/>
      <c r="H17" s="7"/>
      <c r="I17" s="233" t="str">
        <f>IF($Q$4="0",Sheet2!$C$14,IF($Q$4="1",Sheet2!$D$14,Sheet2!$E$14))</f>
        <v>回答</v>
      </c>
      <c r="J17" s="17"/>
      <c r="K17" s="17"/>
      <c r="L17" s="10"/>
      <c r="M17" s="7"/>
      <c r="T17" s="54"/>
      <c r="U17" s="54"/>
      <c r="V17" s="54"/>
    </row>
    <row r="18" spans="1:22" s="2" customFormat="1" ht="14.25" customHeight="1">
      <c r="A18" s="93"/>
      <c r="B18" s="236" t="str">
        <f>IF($Q$4="0",Sheet2!$C$18,IF($Q$4="1",Sheet2!$D$18,Sheet2!$E$18))</f>
        <v>1.組織・仕組み・ルールの変更</v>
      </c>
      <c r="C18" s="229"/>
      <c r="D18" s="229"/>
      <c r="E18" s="229"/>
      <c r="F18" s="229"/>
      <c r="G18" s="229"/>
      <c r="H18" s="8"/>
      <c r="I18" s="234" t="str">
        <f>IF($Q$4="0",Sheet2!$C$15,IF($Q$4="1",Sheet2!$D$15,Sheet2!$E$15))</f>
        <v>プルダウン</v>
      </c>
      <c r="J18" s="17"/>
      <c r="K18" s="17"/>
      <c r="L18" s="12"/>
      <c r="M18" s="8"/>
      <c r="N18" s="67"/>
      <c r="O18" s="67"/>
      <c r="P18" s="67"/>
      <c r="Q18" s="67"/>
      <c r="R18" s="67"/>
      <c r="S18" s="67"/>
      <c r="T18" s="55"/>
      <c r="U18" s="55"/>
      <c r="V18" s="55"/>
    </row>
    <row r="19" spans="1:22" s="2" customFormat="1" ht="40.5" customHeight="1">
      <c r="A19" s="93"/>
      <c r="B19" s="230"/>
      <c r="C19" s="392" t="str">
        <f>IF($Q$4="0",Sheet2!$C$19,IF($Q$4="1",Sheet2!$D$19,Sheet2!$E$19))</f>
        <v>a.製造の環境マネジメントシステムに関する組織・仕組み・ルールの変更はありますか（前回の評価以後）</v>
      </c>
      <c r="D19" s="393"/>
      <c r="E19" s="415" t="s">
        <v>36</v>
      </c>
      <c r="F19" s="415"/>
      <c r="G19" s="415"/>
      <c r="H19" s="8"/>
      <c r="I19" s="161"/>
      <c r="J19" s="22"/>
      <c r="K19" s="8"/>
      <c r="L19" s="12"/>
      <c r="M19" s="8"/>
      <c r="N19" s="87" t="s">
        <v>30</v>
      </c>
      <c r="O19" s="87" t="s">
        <v>31</v>
      </c>
      <c r="P19" s="67"/>
      <c r="Q19" s="67"/>
      <c r="R19" s="67"/>
      <c r="S19" s="67"/>
      <c r="T19" s="55"/>
      <c r="U19" s="55"/>
      <c r="V19" s="55"/>
    </row>
    <row r="20" spans="1:22" s="2" customFormat="1" ht="12" customHeight="1">
      <c r="A20" s="93"/>
      <c r="B20" s="204"/>
      <c r="C20" s="206"/>
      <c r="D20" s="206"/>
      <c r="E20" s="205"/>
      <c r="F20" s="205"/>
      <c r="G20" s="205"/>
      <c r="H20" s="8"/>
      <c r="I20" s="207"/>
      <c r="J20" s="8"/>
      <c r="K20" s="8"/>
      <c r="L20" s="12"/>
      <c r="M20" s="8"/>
      <c r="N20" s="87"/>
      <c r="O20" s="87"/>
      <c r="P20" s="67"/>
      <c r="Q20" s="67"/>
      <c r="R20" s="67"/>
      <c r="S20" s="67"/>
      <c r="T20" s="55"/>
      <c r="U20" s="55"/>
      <c r="V20" s="55"/>
    </row>
    <row r="21" spans="1:22" s="2" customFormat="1" ht="12" customHeight="1">
      <c r="A21" s="93"/>
      <c r="B21" s="204"/>
      <c r="C21" s="206"/>
      <c r="D21" s="206"/>
      <c r="E21" s="205"/>
      <c r="F21" s="205"/>
      <c r="G21" s="205"/>
      <c r="H21" s="8"/>
      <c r="I21" s="233" t="str">
        <f>IF($Q$4="0",Sheet2!$C$14,IF($Q$4="1",Sheet2!$D$14,Sheet2!$E$14))</f>
        <v>回答</v>
      </c>
      <c r="J21" s="8"/>
      <c r="K21" s="8"/>
      <c r="L21" s="12"/>
      <c r="M21" s="8"/>
      <c r="N21" s="87"/>
      <c r="O21" s="87"/>
      <c r="P21" s="67"/>
      <c r="Q21" s="67"/>
      <c r="R21" s="67"/>
      <c r="S21" s="67"/>
      <c r="T21" s="55"/>
      <c r="U21" s="55"/>
      <c r="V21" s="55"/>
    </row>
    <row r="22" spans="1:22" s="28" customFormat="1" ht="13.5" customHeight="1">
      <c r="B22" s="236" t="str">
        <f>IF($Q$4="0",Sheet2!$C$20,IF($Q$4="1",Sheet2!$D$20,Sheet2!$E$20))</f>
        <v>2.第三者認証機関の認証取得状況</v>
      </c>
      <c r="C22" s="237"/>
      <c r="D22" s="237"/>
      <c r="E22" s="238"/>
      <c r="F22" s="238"/>
      <c r="G22" s="238"/>
      <c r="H22" s="35"/>
      <c r="I22" s="234" t="str">
        <f>IF($Q$4="0",Sheet2!$C$15,IF($Q$4="1",Sheet2!$D$15,Sheet2!$E$15))</f>
        <v>プルダウン</v>
      </c>
      <c r="K22" s="18"/>
      <c r="L22" s="30"/>
      <c r="M22" s="35"/>
      <c r="N22" s="68"/>
      <c r="O22" s="68"/>
      <c r="P22" s="68"/>
      <c r="Q22" s="68"/>
      <c r="R22" s="68"/>
      <c r="S22" s="68"/>
      <c r="T22" s="56"/>
      <c r="U22" s="56"/>
      <c r="V22" s="56"/>
    </row>
    <row r="23" spans="1:22" s="25" customFormat="1" ht="40.5" customHeight="1">
      <c r="A23" s="27"/>
      <c r="B23" s="239"/>
      <c r="C23" s="392" t="str">
        <f>IF($Q$4="0",Sheet2!$C$21,IF($Q$4="1",Sheet2!$D$21,Sheet2!$E$21))</f>
        <v>a.ISO14001（2015）を取得している</v>
      </c>
      <c r="D23" s="393"/>
      <c r="E23" s="387" t="s">
        <v>5</v>
      </c>
      <c r="F23" s="388"/>
      <c r="G23" s="416"/>
      <c r="H23" s="44"/>
      <c r="I23" s="159"/>
      <c r="J23" s="27"/>
      <c r="K23" s="65"/>
      <c r="L23" s="30"/>
      <c r="M23" s="35"/>
      <c r="N23" s="71" t="s">
        <v>23</v>
      </c>
      <c r="O23" s="75" t="s">
        <v>24</v>
      </c>
      <c r="P23" s="69"/>
      <c r="Q23" s="69"/>
      <c r="R23" s="69"/>
      <c r="S23" s="69"/>
      <c r="T23" s="57"/>
      <c r="U23" s="57"/>
      <c r="V23" s="57"/>
    </row>
    <row r="24" spans="1:22" s="25" customFormat="1" ht="40.5" customHeight="1">
      <c r="A24" s="27"/>
      <c r="B24" s="43"/>
      <c r="C24" s="392" t="str">
        <f>IF($Q$4="0",Sheet2!$C$22,IF($Q$4="1",Sheet2!$D$22,Sheet2!$E$22))</f>
        <v>b.最終更新年</v>
      </c>
      <c r="D24" s="393"/>
      <c r="E24" s="410"/>
      <c r="F24" s="411"/>
      <c r="G24" s="412"/>
      <c r="H24" s="45" t="s">
        <v>6</v>
      </c>
      <c r="I24" s="88"/>
      <c r="J24" s="27"/>
      <c r="K24" s="65"/>
      <c r="L24" s="30"/>
      <c r="M24" s="35"/>
      <c r="N24" s="69"/>
      <c r="O24" s="69"/>
      <c r="P24" s="69"/>
      <c r="Q24" s="69"/>
      <c r="R24" s="69"/>
      <c r="S24" s="69"/>
      <c r="T24" s="57"/>
      <c r="U24" s="57"/>
      <c r="V24" s="57"/>
    </row>
    <row r="25" spans="1:22" s="25" customFormat="1" ht="40.5" customHeight="1">
      <c r="A25" s="27"/>
      <c r="B25" s="43"/>
      <c r="C25" s="392" t="str">
        <f>IF($Q$4="0",Sheet2!$C$23,IF($Q$4="1",Sheet2!$D$23,Sheet2!$E$23))</f>
        <v>c.EMAS、エコアクション21、KES Step2以上のいずれかを取得している</v>
      </c>
      <c r="D25" s="393"/>
      <c r="E25" s="387" t="s">
        <v>5</v>
      </c>
      <c r="F25" s="388"/>
      <c r="G25" s="389"/>
      <c r="H25" s="46"/>
      <c r="I25" s="159"/>
      <c r="J25" s="27"/>
      <c r="K25" s="65"/>
      <c r="L25" s="30"/>
      <c r="M25" s="35"/>
      <c r="N25" s="71" t="s">
        <v>23</v>
      </c>
      <c r="O25" s="75" t="s">
        <v>24</v>
      </c>
      <c r="P25" s="69"/>
      <c r="Q25" s="69"/>
      <c r="R25" s="69"/>
      <c r="S25" s="69"/>
      <c r="T25" s="57"/>
      <c r="U25" s="57"/>
      <c r="V25" s="57"/>
    </row>
    <row r="26" spans="1:22" s="25" customFormat="1" ht="40.5" customHeight="1">
      <c r="A26" s="27"/>
      <c r="B26" s="43"/>
      <c r="C26" s="392" t="str">
        <f>IF($Q$4="0",Sheet2!$C$24,IF($Q$4="1",Sheet2!$D$24,Sheet2!$E$24))</f>
        <v>d.最終更新年</v>
      </c>
      <c r="D26" s="393"/>
      <c r="E26" s="410"/>
      <c r="F26" s="411"/>
      <c r="G26" s="412"/>
      <c r="H26" s="45" t="s">
        <v>6</v>
      </c>
      <c r="I26" s="47"/>
      <c r="J26" s="27"/>
      <c r="K26" s="65"/>
      <c r="L26" s="30"/>
      <c r="M26" s="35"/>
      <c r="N26" s="69"/>
      <c r="O26" s="69"/>
      <c r="P26" s="69"/>
      <c r="Q26" s="69"/>
      <c r="R26" s="69"/>
      <c r="S26" s="69"/>
      <c r="T26" s="57"/>
      <c r="U26" s="57"/>
      <c r="V26" s="57"/>
    </row>
    <row r="27" spans="1:22" s="25" customFormat="1" ht="12.75" customHeight="1">
      <c r="A27" s="27"/>
      <c r="B27" s="43"/>
      <c r="C27" s="208"/>
      <c r="D27" s="208"/>
      <c r="E27" s="209"/>
      <c r="F27" s="209"/>
      <c r="G27" s="209"/>
      <c r="H27" s="35"/>
      <c r="I27" s="34"/>
      <c r="J27" s="27"/>
      <c r="K27" s="65"/>
      <c r="L27" s="30"/>
      <c r="M27" s="35"/>
      <c r="N27" s="69"/>
      <c r="O27" s="69"/>
      <c r="P27" s="69"/>
      <c r="Q27" s="69"/>
      <c r="R27" s="69"/>
      <c r="S27" s="69"/>
      <c r="T27" s="57"/>
      <c r="U27" s="57"/>
      <c r="V27" s="57"/>
    </row>
    <row r="28" spans="1:22" ht="12" customHeight="1">
      <c r="A28" s="3"/>
      <c r="B28" s="20"/>
      <c r="C28" s="7"/>
      <c r="D28" s="7"/>
      <c r="E28" s="7"/>
      <c r="F28" s="7"/>
      <c r="G28" s="7"/>
      <c r="H28" s="7"/>
      <c r="I28" s="233" t="str">
        <f>IF($Q$4="0",Sheet2!$C$14,IF($Q$4="1",Sheet2!$D$14,Sheet2!$E$14))</f>
        <v>回答</v>
      </c>
      <c r="J28" s="17"/>
      <c r="K28" s="17"/>
      <c r="L28" s="10"/>
      <c r="M28" s="7"/>
      <c r="T28" s="54"/>
      <c r="U28" s="54"/>
      <c r="V28" s="54"/>
    </row>
    <row r="29" spans="1:22" s="2" customFormat="1" ht="14.25" customHeight="1">
      <c r="A29" s="93"/>
      <c r="B29" s="226" t="str">
        <f>IF($Q$4="0",Sheet2!$C$25,IF($Q$4="1",Sheet2!$D$25,Sheet2!$E$25))</f>
        <v>3.事業活動のパフォーマンス （1）環境関連法規制の遵守</v>
      </c>
      <c r="C29" s="229"/>
      <c r="D29" s="229"/>
      <c r="E29" s="229"/>
      <c r="F29" s="229"/>
      <c r="G29" s="229"/>
      <c r="H29" s="8"/>
      <c r="I29" s="234" t="str">
        <f>IF($Q$4="0",Sheet2!$C$15,IF($Q$4="1",Sheet2!$D$15,Sheet2!$E$15))</f>
        <v>プルダウン</v>
      </c>
      <c r="J29" s="8"/>
      <c r="K29" s="233" t="str">
        <f>IF($Q$4="0",Sheet2!$C$16,IF($Q$4="1",Sheet2!$D$16,Sheet2!$E$16))</f>
        <v>キヤノン入力欄</v>
      </c>
      <c r="L29" s="12"/>
      <c r="M29" s="8"/>
      <c r="N29" s="67"/>
      <c r="O29" s="67"/>
      <c r="P29" s="67"/>
      <c r="Q29" s="67"/>
      <c r="R29" s="67"/>
      <c r="S29" s="67"/>
      <c r="T29" s="55"/>
      <c r="U29" s="55"/>
      <c r="V29" s="55"/>
    </row>
    <row r="30" spans="1:22" s="2" customFormat="1" ht="40.5" customHeight="1">
      <c r="A30" s="93"/>
      <c r="B30" s="230"/>
      <c r="C30" s="392" t="str">
        <f>IF($Q$4="0",Sheet2!$C$26,IF($Q$4="1",Sheet2!$D$26,Sheet2!$E$26))</f>
        <v>a.該当する環境関連法規制はありますか</v>
      </c>
      <c r="D30" s="393"/>
      <c r="E30" s="387" t="s">
        <v>5</v>
      </c>
      <c r="F30" s="388"/>
      <c r="G30" s="389"/>
      <c r="H30" s="8"/>
      <c r="I30" s="161"/>
      <c r="J30" s="23"/>
      <c r="K30" s="162"/>
      <c r="L30" s="12"/>
      <c r="M30" s="8"/>
      <c r="N30" s="87" t="s">
        <v>30</v>
      </c>
      <c r="O30" s="87" t="s">
        <v>31</v>
      </c>
      <c r="P30" s="87">
        <f>IF(OR(I23="1.Yes",I25="1.Yes"),"1.Yes",K30)</f>
        <v>0</v>
      </c>
      <c r="R30" s="87"/>
      <c r="T30" s="55"/>
      <c r="U30" s="55"/>
      <c r="V30" s="55"/>
    </row>
    <row r="31" spans="1:22" s="2" customFormat="1" ht="11.25" customHeight="1">
      <c r="A31" s="93"/>
      <c r="B31" s="13"/>
      <c r="C31" s="8"/>
      <c r="D31" s="8"/>
      <c r="E31" s="8"/>
      <c r="F31" s="8"/>
      <c r="G31" s="8"/>
      <c r="H31" s="8"/>
      <c r="I31" s="79"/>
      <c r="J31" s="8"/>
      <c r="K31" s="62"/>
      <c r="L31" s="12"/>
      <c r="M31" s="8"/>
      <c r="N31" s="67"/>
      <c r="O31" s="67"/>
      <c r="P31" s="67"/>
      <c r="Q31" s="67"/>
      <c r="R31" s="67"/>
      <c r="S31" s="67"/>
      <c r="T31" s="55"/>
      <c r="U31" s="55"/>
      <c r="V31" s="55"/>
    </row>
    <row r="32" spans="1:22" s="2" customFormat="1" ht="14.25" customHeight="1">
      <c r="A32" s="93"/>
      <c r="B32" s="236" t="str">
        <f>IF($Q$4="0",Sheet2!$C$27,IF($Q$4="1",Sheet2!$D$27,Sheet2!$E$27))</f>
        <v>3.事業活動のパフォーマンス　（2）大気</v>
      </c>
      <c r="C32" s="229"/>
      <c r="D32" s="229"/>
      <c r="E32" s="229"/>
      <c r="F32" s="229"/>
      <c r="G32" s="229"/>
      <c r="H32" s="8"/>
      <c r="I32" s="79"/>
      <c r="J32" s="8"/>
      <c r="K32" s="62"/>
      <c r="L32" s="12"/>
      <c r="M32" s="8"/>
      <c r="N32" s="67"/>
      <c r="O32" s="67"/>
      <c r="P32" s="67"/>
      <c r="Q32" s="67"/>
      <c r="R32" s="67"/>
      <c r="S32" s="67"/>
      <c r="T32" s="55"/>
      <c r="U32" s="55"/>
      <c r="V32" s="55"/>
    </row>
    <row r="33" spans="1:22" s="2" customFormat="1" ht="40.5" customHeight="1">
      <c r="A33" s="93"/>
      <c r="B33" s="230"/>
      <c r="C33" s="392" t="str">
        <f>IF($Q$4="0",Sheet2!$C$28,IF($Q$4="1",Sheet2!$D$28,Sheet2!$E$28))</f>
        <v>a.大気に関する法規制の適用がありますか</v>
      </c>
      <c r="D33" s="393"/>
      <c r="E33" s="387" t="s">
        <v>5</v>
      </c>
      <c r="F33" s="388"/>
      <c r="G33" s="389"/>
      <c r="H33" s="8"/>
      <c r="I33" s="161"/>
      <c r="J33" s="22"/>
      <c r="K33" s="62"/>
      <c r="L33" s="12"/>
      <c r="M33" s="8"/>
      <c r="N33" s="71" t="s">
        <v>23</v>
      </c>
      <c r="O33" s="75" t="s">
        <v>24</v>
      </c>
      <c r="P33" s="75"/>
      <c r="Q33" s="67"/>
      <c r="R33" s="67"/>
      <c r="S33" s="67"/>
      <c r="T33" s="55"/>
      <c r="U33" s="55"/>
      <c r="V33" s="55"/>
    </row>
    <row r="34" spans="1:22" s="2" customFormat="1" ht="40.5" customHeight="1">
      <c r="A34" s="93"/>
      <c r="B34" s="240"/>
      <c r="C34" s="413" t="str">
        <f>IF($Q$4="0",Sheet2!$C$29,IF($Q$4="1",Sheet2!$D$29,Sheet2!$E$29))</f>
        <v>b.法規制情報の最新化を実施していますか</v>
      </c>
      <c r="D34" s="414"/>
      <c r="E34" s="387" t="s">
        <v>5</v>
      </c>
      <c r="F34" s="388"/>
      <c r="G34" s="389"/>
      <c r="H34" s="8"/>
      <c r="I34" s="161"/>
      <c r="J34" s="22"/>
      <c r="K34" s="62"/>
      <c r="L34" s="12"/>
      <c r="M34" s="8"/>
      <c r="N34" s="71" t="s">
        <v>23</v>
      </c>
      <c r="O34" s="75" t="s">
        <v>24</v>
      </c>
      <c r="P34" s="75"/>
      <c r="Q34" s="67"/>
      <c r="R34" s="67"/>
      <c r="S34" s="67"/>
      <c r="T34" s="55"/>
      <c r="U34" s="55"/>
      <c r="V34" s="55"/>
    </row>
    <row r="35" spans="1:22" s="2" customFormat="1" ht="40.5" customHeight="1">
      <c r="A35" s="93"/>
      <c r="B35" s="240"/>
      <c r="C35" s="413" t="str">
        <f>IF($Q$4="0",Sheet2!$C$30,IF($Q$4="1",Sheet2!$D$30,Sheet2!$E$30))</f>
        <v>c.順守状況の確認を定期的に実施していますか</v>
      </c>
      <c r="D35" s="414"/>
      <c r="E35" s="387" t="s">
        <v>5</v>
      </c>
      <c r="F35" s="388"/>
      <c r="G35" s="389"/>
      <c r="H35" s="8"/>
      <c r="I35" s="161"/>
      <c r="J35" s="22"/>
      <c r="K35" s="62"/>
      <c r="L35" s="12"/>
      <c r="M35" s="8"/>
      <c r="N35" s="71" t="s">
        <v>23</v>
      </c>
      <c r="O35" s="75" t="s">
        <v>24</v>
      </c>
      <c r="P35" s="75"/>
      <c r="Q35" s="67"/>
      <c r="R35" s="67"/>
      <c r="S35" s="67"/>
      <c r="T35" s="55"/>
      <c r="U35" s="55"/>
      <c r="V35" s="55"/>
    </row>
    <row r="36" spans="1:22" s="2" customFormat="1" ht="40.5" customHeight="1">
      <c r="A36" s="93"/>
      <c r="B36" s="240"/>
      <c r="C36" s="413" t="str">
        <f>IF($Q$4="0",Sheet2!$C$31,IF($Q$4="1",Sheet2!$D$31,Sheet2!$E$31))</f>
        <v>d.必要な是正、予防を実施する仕組みがあり運用していますか</v>
      </c>
      <c r="D36" s="414"/>
      <c r="E36" s="387" t="s">
        <v>5</v>
      </c>
      <c r="F36" s="388"/>
      <c r="G36" s="389"/>
      <c r="H36" s="8"/>
      <c r="I36" s="161"/>
      <c r="J36" s="22"/>
      <c r="K36" s="62"/>
      <c r="L36" s="12"/>
      <c r="M36" s="8"/>
      <c r="N36" s="71" t="s">
        <v>23</v>
      </c>
      <c r="O36" s="75" t="s">
        <v>24</v>
      </c>
      <c r="P36" s="75"/>
      <c r="Q36" s="67"/>
      <c r="R36" s="67"/>
      <c r="S36" s="67"/>
      <c r="T36" s="55"/>
      <c r="U36" s="55"/>
      <c r="V36" s="55"/>
    </row>
    <row r="37" spans="1:22" s="2" customFormat="1" ht="12" customHeight="1">
      <c r="A37" s="93"/>
      <c r="B37" s="13"/>
      <c r="C37" s="8"/>
      <c r="D37" s="8"/>
      <c r="E37" s="8"/>
      <c r="F37" s="8"/>
      <c r="G37" s="8"/>
      <c r="H37" s="8"/>
      <c r="I37" s="79"/>
      <c r="J37" s="8"/>
      <c r="K37" s="62"/>
      <c r="L37" s="12"/>
      <c r="M37" s="8"/>
      <c r="N37" s="67"/>
      <c r="O37" s="67"/>
      <c r="P37" s="67"/>
      <c r="Q37" s="67"/>
      <c r="R37" s="67"/>
      <c r="S37" s="67"/>
      <c r="T37" s="55"/>
      <c r="U37" s="55"/>
      <c r="V37" s="55"/>
    </row>
    <row r="38" spans="1:22" s="2" customFormat="1" ht="14.25" customHeight="1">
      <c r="A38" s="93"/>
      <c r="B38" s="236" t="str">
        <f>IF($Q$4="0",Sheet2!$C$32,IF($Q$4="1",Sheet2!$D$32,Sheet2!$E$32))</f>
        <v>3.事業活動のパフォーマンス　（3）水質</v>
      </c>
      <c r="C38" s="229"/>
      <c r="D38" s="229"/>
      <c r="E38" s="229"/>
      <c r="F38" s="229"/>
      <c r="G38" s="229"/>
      <c r="H38" s="8"/>
      <c r="I38" s="79"/>
      <c r="J38" s="8"/>
      <c r="K38" s="62"/>
      <c r="L38" s="12"/>
      <c r="M38" s="8"/>
      <c r="N38" s="67"/>
      <c r="O38" s="67"/>
      <c r="P38" s="67"/>
      <c r="Q38" s="67"/>
      <c r="R38" s="67"/>
      <c r="S38" s="67"/>
      <c r="T38" s="55"/>
      <c r="U38" s="55"/>
      <c r="V38" s="55"/>
    </row>
    <row r="39" spans="1:22" s="2" customFormat="1" ht="40.5" customHeight="1">
      <c r="A39" s="93"/>
      <c r="B39" s="230"/>
      <c r="C39" s="392" t="str">
        <f>IF($Q$4="0",Sheet2!$C$33,IF($Q$4="1",Sheet2!$D$33,Sheet2!$E$33))</f>
        <v>a.水質に関する法規制の適用がありますか</v>
      </c>
      <c r="D39" s="393"/>
      <c r="E39" s="387" t="s">
        <v>5</v>
      </c>
      <c r="F39" s="388"/>
      <c r="G39" s="389"/>
      <c r="H39" s="8"/>
      <c r="I39" s="161"/>
      <c r="J39" s="22"/>
      <c r="K39" s="62"/>
      <c r="L39" s="12"/>
      <c r="M39" s="8"/>
      <c r="N39" s="71" t="s">
        <v>23</v>
      </c>
      <c r="O39" s="75" t="s">
        <v>24</v>
      </c>
      <c r="P39" s="75"/>
      <c r="Q39" s="67"/>
      <c r="R39" s="67"/>
      <c r="S39" s="67"/>
      <c r="T39" s="55"/>
      <c r="U39" s="55"/>
      <c r="V39" s="55"/>
    </row>
    <row r="40" spans="1:22" s="2" customFormat="1" ht="40.5" customHeight="1">
      <c r="A40" s="93"/>
      <c r="B40" s="240"/>
      <c r="C40" s="413" t="str">
        <f>IF($Q$4="0",Sheet2!$C$34,IF($Q$4="1",Sheet2!$D$34,Sheet2!$E$34))</f>
        <v>b.法規制情報の最新化を実施していますか</v>
      </c>
      <c r="D40" s="414"/>
      <c r="E40" s="387" t="s">
        <v>5</v>
      </c>
      <c r="F40" s="388"/>
      <c r="G40" s="389"/>
      <c r="H40" s="8"/>
      <c r="I40" s="161"/>
      <c r="J40" s="22"/>
      <c r="K40" s="62"/>
      <c r="L40" s="12"/>
      <c r="M40" s="8"/>
      <c r="N40" s="71" t="s">
        <v>23</v>
      </c>
      <c r="O40" s="75" t="s">
        <v>24</v>
      </c>
      <c r="P40" s="75"/>
      <c r="Q40" s="67"/>
      <c r="R40" s="67"/>
      <c r="S40" s="67"/>
      <c r="T40" s="55"/>
      <c r="U40" s="55"/>
      <c r="V40" s="55"/>
    </row>
    <row r="41" spans="1:22" s="2" customFormat="1" ht="40.5" customHeight="1">
      <c r="A41" s="93"/>
      <c r="B41" s="240"/>
      <c r="C41" s="413" t="str">
        <f>IF($Q$4="0",Sheet2!$C$35,IF($Q$4="1",Sheet2!$D$35,Sheet2!$E$35))</f>
        <v>c.順守状況の確認を定期的に実施していますか</v>
      </c>
      <c r="D41" s="414"/>
      <c r="E41" s="387" t="s">
        <v>5</v>
      </c>
      <c r="F41" s="388"/>
      <c r="G41" s="389"/>
      <c r="H41" s="8"/>
      <c r="I41" s="161"/>
      <c r="J41" s="22"/>
      <c r="K41" s="62"/>
      <c r="L41" s="12"/>
      <c r="M41" s="8"/>
      <c r="N41" s="71" t="s">
        <v>23</v>
      </c>
      <c r="O41" s="75" t="s">
        <v>24</v>
      </c>
      <c r="P41" s="75"/>
      <c r="Q41" s="67"/>
      <c r="R41" s="67"/>
      <c r="S41" s="67"/>
      <c r="T41" s="55"/>
      <c r="U41" s="55"/>
      <c r="V41" s="55"/>
    </row>
    <row r="42" spans="1:22" s="2" customFormat="1" ht="40.5" customHeight="1">
      <c r="A42" s="93"/>
      <c r="B42" s="240"/>
      <c r="C42" s="413" t="str">
        <f>IF($Q$4="0",Sheet2!$C$36,IF($Q$4="1",Sheet2!$D$36,Sheet2!$E$36))</f>
        <v>d.必要な是正、予防を実施する仕組みがあり運用していますか</v>
      </c>
      <c r="D42" s="414"/>
      <c r="E42" s="387" t="s">
        <v>5</v>
      </c>
      <c r="F42" s="388"/>
      <c r="G42" s="389"/>
      <c r="H42" s="8"/>
      <c r="I42" s="161"/>
      <c r="J42" s="22"/>
      <c r="K42" s="62"/>
      <c r="L42" s="12"/>
      <c r="M42" s="8"/>
      <c r="N42" s="71" t="s">
        <v>23</v>
      </c>
      <c r="O42" s="75" t="s">
        <v>24</v>
      </c>
      <c r="P42" s="75"/>
      <c r="Q42" s="67"/>
      <c r="R42" s="67"/>
      <c r="S42" s="67"/>
      <c r="T42" s="55"/>
      <c r="U42" s="55"/>
      <c r="V42" s="55"/>
    </row>
    <row r="43" spans="1:22" s="2" customFormat="1" ht="11.25" customHeight="1">
      <c r="A43" s="93"/>
      <c r="B43" s="13"/>
      <c r="C43" s="8"/>
      <c r="D43" s="8"/>
      <c r="E43" s="8"/>
      <c r="F43" s="110"/>
      <c r="G43" s="110"/>
      <c r="H43" s="8"/>
      <c r="I43" s="79"/>
      <c r="J43" s="8"/>
      <c r="K43" s="62"/>
      <c r="L43" s="12"/>
      <c r="M43" s="8"/>
      <c r="N43" s="67"/>
      <c r="O43" s="67"/>
      <c r="P43" s="67"/>
      <c r="Q43" s="67"/>
      <c r="R43" s="67"/>
      <c r="S43" s="67"/>
      <c r="T43" s="55"/>
      <c r="U43" s="55"/>
      <c r="V43" s="55"/>
    </row>
    <row r="44" spans="1:22" s="2" customFormat="1" ht="14.25" customHeight="1">
      <c r="A44" s="93"/>
      <c r="B44" s="236" t="str">
        <f>IF($Q$4="0",Sheet2!$C$37,IF($Q$4="1",Sheet2!$D$37,Sheet2!$E$37))</f>
        <v>3.事業活動のパフォーマンス　（4）廃棄物</v>
      </c>
      <c r="C44" s="229"/>
      <c r="D44" s="229"/>
      <c r="E44" s="229"/>
      <c r="F44" s="241"/>
      <c r="G44" s="241"/>
      <c r="H44" s="8"/>
      <c r="I44" s="79"/>
      <c r="J44" s="8"/>
      <c r="K44" s="62"/>
      <c r="L44" s="12"/>
      <c r="M44" s="8"/>
      <c r="N44" s="67"/>
      <c r="O44" s="67"/>
      <c r="P44" s="67"/>
      <c r="Q44" s="67"/>
      <c r="R44" s="67"/>
      <c r="S44" s="67"/>
      <c r="T44" s="55"/>
      <c r="U44" s="55"/>
      <c r="V44" s="55"/>
    </row>
    <row r="45" spans="1:22" s="2" customFormat="1" ht="40.5" customHeight="1">
      <c r="A45" s="93"/>
      <c r="B45" s="230"/>
      <c r="C45" s="392" t="str">
        <f>IF($Q$4="0",Sheet2!$C$38,IF($Q$4="1",Sheet2!$D$38,Sheet2!$E$38))</f>
        <v>a.廃棄物に関する法規制の適用がありますか</v>
      </c>
      <c r="D45" s="393"/>
      <c r="E45" s="387" t="s">
        <v>5</v>
      </c>
      <c r="F45" s="388"/>
      <c r="G45" s="389"/>
      <c r="H45" s="8"/>
      <c r="I45" s="161"/>
      <c r="J45" s="22"/>
      <c r="K45" s="62"/>
      <c r="L45" s="12"/>
      <c r="M45" s="8"/>
      <c r="N45" s="71" t="s">
        <v>23</v>
      </c>
      <c r="O45" s="75" t="s">
        <v>24</v>
      </c>
      <c r="P45" s="75"/>
      <c r="Q45" s="67"/>
      <c r="R45" s="67"/>
      <c r="S45" s="67"/>
      <c r="T45" s="55"/>
      <c r="U45" s="55"/>
      <c r="V45" s="55"/>
    </row>
    <row r="46" spans="1:22" s="2" customFormat="1" ht="40.5" customHeight="1">
      <c r="A46" s="93"/>
      <c r="B46" s="240"/>
      <c r="C46" s="413" t="str">
        <f>IF($Q$4="0",Sheet2!$C$39,IF($Q$4="1",Sheet2!$D$39,Sheet2!$E$39))</f>
        <v>b.法規制情報の最新化を実施していますか</v>
      </c>
      <c r="D46" s="414"/>
      <c r="E46" s="387" t="s">
        <v>5</v>
      </c>
      <c r="F46" s="388"/>
      <c r="G46" s="389"/>
      <c r="H46" s="8"/>
      <c r="I46" s="161"/>
      <c r="J46" s="22"/>
      <c r="K46" s="62"/>
      <c r="L46" s="12"/>
      <c r="M46" s="8"/>
      <c r="N46" s="71" t="s">
        <v>23</v>
      </c>
      <c r="O46" s="75" t="s">
        <v>24</v>
      </c>
      <c r="P46" s="75"/>
      <c r="Q46" s="67"/>
      <c r="R46" s="67"/>
      <c r="S46" s="67"/>
      <c r="T46" s="55"/>
      <c r="U46" s="55"/>
      <c r="V46" s="55"/>
    </row>
    <row r="47" spans="1:22" s="2" customFormat="1" ht="40.5" customHeight="1">
      <c r="A47" s="93"/>
      <c r="B47" s="240"/>
      <c r="C47" s="413" t="str">
        <f>IF($Q$4="0",Sheet2!$C$40,IF($Q$4="1",Sheet2!$D$40,Sheet2!$E$40))</f>
        <v>c.順守状況の確認を定期的に実施していますか</v>
      </c>
      <c r="D47" s="414"/>
      <c r="E47" s="387" t="s">
        <v>5</v>
      </c>
      <c r="F47" s="388"/>
      <c r="G47" s="389"/>
      <c r="H47" s="8"/>
      <c r="I47" s="161"/>
      <c r="J47" s="22"/>
      <c r="K47" s="62"/>
      <c r="L47" s="12"/>
      <c r="M47" s="8"/>
      <c r="N47" s="71" t="s">
        <v>23</v>
      </c>
      <c r="O47" s="75" t="s">
        <v>24</v>
      </c>
      <c r="P47" s="75"/>
      <c r="Q47" s="67"/>
      <c r="R47" s="67"/>
      <c r="S47" s="67"/>
      <c r="T47" s="55"/>
      <c r="U47" s="55"/>
      <c r="V47" s="55"/>
    </row>
    <row r="48" spans="1:22" s="2" customFormat="1" ht="40.5" customHeight="1">
      <c r="A48" s="93"/>
      <c r="B48" s="240"/>
      <c r="C48" s="413" t="str">
        <f>IF($Q$4="0",Sheet2!$C$41,IF($Q$4="1",Sheet2!$D$41,Sheet2!$E$41))</f>
        <v>d.必要な是正、予防を実施する仕組みがあり運用していますか</v>
      </c>
      <c r="D48" s="414"/>
      <c r="E48" s="387" t="s">
        <v>5</v>
      </c>
      <c r="F48" s="388"/>
      <c r="G48" s="389"/>
      <c r="H48" s="8"/>
      <c r="I48" s="161"/>
      <c r="J48" s="22"/>
      <c r="K48" s="62"/>
      <c r="L48" s="12"/>
      <c r="M48" s="8"/>
      <c r="N48" s="71" t="s">
        <v>23</v>
      </c>
      <c r="O48" s="75" t="s">
        <v>24</v>
      </c>
      <c r="P48" s="75"/>
      <c r="Q48" s="67"/>
      <c r="R48" s="67"/>
      <c r="S48" s="67"/>
      <c r="T48" s="55"/>
      <c r="U48" s="55"/>
      <c r="V48" s="55"/>
    </row>
    <row r="49" spans="1:22" s="2" customFormat="1" ht="9.75" customHeight="1">
      <c r="A49" s="93"/>
      <c r="B49" s="13"/>
      <c r="C49" s="8"/>
      <c r="D49" s="8"/>
      <c r="E49" s="8"/>
      <c r="F49" s="8"/>
      <c r="G49" s="8"/>
      <c r="H49" s="8"/>
      <c r="I49" s="79"/>
      <c r="J49" s="8"/>
      <c r="K49" s="62"/>
      <c r="L49" s="12"/>
      <c r="M49" s="8"/>
      <c r="N49" s="67"/>
      <c r="O49" s="67"/>
      <c r="P49" s="67"/>
      <c r="Q49" s="67"/>
      <c r="R49" s="67"/>
      <c r="S49" s="67"/>
      <c r="T49" s="55"/>
      <c r="U49" s="55"/>
      <c r="V49" s="55"/>
    </row>
    <row r="50" spans="1:22" s="2" customFormat="1" ht="15" customHeight="1">
      <c r="A50" s="93"/>
      <c r="B50" s="236" t="str">
        <f>IF($Q$4="0",Sheet2!$C$42,IF($Q$4="1",Sheet2!$D$42,Sheet2!$E$42))</f>
        <v>3.事業活動のパフォーマンス　（5）公的機関からの改善命令/罰則等</v>
      </c>
      <c r="C50" s="229"/>
      <c r="D50" s="229"/>
      <c r="E50" s="229"/>
      <c r="F50" s="229"/>
      <c r="G50" s="229"/>
      <c r="H50" s="8"/>
      <c r="I50" s="79"/>
      <c r="J50" s="8"/>
      <c r="K50" s="62"/>
      <c r="L50" s="12"/>
      <c r="M50" s="8"/>
      <c r="N50" s="67"/>
      <c r="O50" s="67"/>
      <c r="P50" s="67"/>
      <c r="Q50" s="67"/>
      <c r="R50" s="67"/>
      <c r="S50" s="67"/>
      <c r="T50" s="55"/>
      <c r="U50" s="55"/>
      <c r="V50" s="55"/>
    </row>
    <row r="51" spans="1:22" s="2" customFormat="1" ht="40.5" customHeight="1">
      <c r="A51" s="93"/>
      <c r="B51" s="230"/>
      <c r="C51" s="392" t="str">
        <f>IF($Q$4="0",Sheet2!$C$43,IF($Q$4="1",Sheet2!$D$43,Sheet2!$E$43))</f>
        <v>a.公的機関から改善命令/罰則等を受けましたか（前回の評価以後）</v>
      </c>
      <c r="D51" s="393"/>
      <c r="E51" s="387" t="s">
        <v>5</v>
      </c>
      <c r="F51" s="388"/>
      <c r="G51" s="389"/>
      <c r="H51" s="8"/>
      <c r="I51" s="161"/>
      <c r="J51" s="72"/>
      <c r="K51" s="84"/>
      <c r="L51" s="12"/>
      <c r="M51" s="8"/>
      <c r="N51" s="71" t="s">
        <v>23</v>
      </c>
      <c r="O51" s="75" t="s">
        <v>24</v>
      </c>
      <c r="P51" s="67"/>
      <c r="Q51" s="67"/>
      <c r="R51" s="67"/>
      <c r="S51" s="67"/>
      <c r="T51" s="55"/>
      <c r="U51" s="55"/>
      <c r="V51" s="55"/>
    </row>
    <row r="52" spans="1:22" s="2" customFormat="1" ht="10.5" customHeight="1">
      <c r="A52" s="93"/>
      <c r="B52" s="13"/>
      <c r="C52" s="8"/>
      <c r="D52" s="8"/>
      <c r="E52" s="8"/>
      <c r="F52" s="8"/>
      <c r="G52" s="8"/>
      <c r="H52" s="8"/>
      <c r="I52" s="8"/>
      <c r="J52" s="8"/>
      <c r="K52" s="62"/>
      <c r="L52" s="12"/>
      <c r="M52" s="8"/>
      <c r="N52" s="67"/>
      <c r="O52" s="67"/>
      <c r="P52" s="67"/>
      <c r="Q52" s="67"/>
      <c r="R52" s="67"/>
      <c r="S52" s="67"/>
      <c r="T52" s="55"/>
      <c r="U52" s="55"/>
      <c r="V52" s="55"/>
    </row>
    <row r="53" spans="1:22" s="28" customFormat="1" ht="15" customHeight="1">
      <c r="B53" s="242" t="str">
        <f>IF($Q$4="0",Sheet2!$C$44,IF($Q$4="1",Sheet2!$D$44,Sheet2!$E$44))</f>
        <v>3.事業活動のパフォーマンス　（6）製造の使用禁止物質</v>
      </c>
      <c r="C53" s="225"/>
      <c r="D53" s="225"/>
      <c r="E53" s="225"/>
      <c r="F53" s="225"/>
      <c r="G53" s="225"/>
      <c r="H53" s="225"/>
      <c r="I53" s="225"/>
      <c r="J53" s="29"/>
      <c r="K53" s="63"/>
      <c r="L53" s="30"/>
      <c r="M53" s="35"/>
      <c r="N53" s="68"/>
      <c r="O53" s="68"/>
      <c r="P53" s="68"/>
      <c r="Q53" s="68"/>
      <c r="R53" s="68"/>
      <c r="S53" s="68"/>
      <c r="T53" s="56"/>
      <c r="U53" s="56"/>
      <c r="V53" s="56"/>
    </row>
    <row r="54" spans="1:22" s="26" customFormat="1" ht="60" customHeight="1">
      <c r="A54" s="28"/>
      <c r="B54" s="31"/>
      <c r="C54" s="392" t="str">
        <f>IF($Q$4="0",Sheet2!$C$45,IF($Q$4="1",Sheet2!$D$45,Sheet2!$E$45))</f>
        <v>a.キヤノンに納入する物品の開発・生産・販売の過程において、製造環境影響物質リストで定める“1A 使用禁止物質”を使用していますか</v>
      </c>
      <c r="D54" s="393"/>
      <c r="E54" s="417" t="s">
        <v>3</v>
      </c>
      <c r="F54" s="389"/>
      <c r="G54" s="32"/>
      <c r="H54" s="33"/>
      <c r="I54" s="77"/>
      <c r="J54" s="73"/>
      <c r="K54" s="60"/>
      <c r="L54" s="30"/>
      <c r="M54" s="35"/>
      <c r="N54" s="71" t="s">
        <v>23</v>
      </c>
      <c r="O54" s="75" t="s">
        <v>24</v>
      </c>
      <c r="P54" s="68"/>
      <c r="Q54" s="68"/>
      <c r="R54" s="68"/>
      <c r="S54" s="68"/>
      <c r="T54" s="56"/>
      <c r="U54" s="56"/>
      <c r="V54" s="56"/>
    </row>
    <row r="55" spans="1:22" s="26" customFormat="1" ht="40.5" customHeight="1">
      <c r="A55" s="28"/>
      <c r="B55" s="21"/>
      <c r="C55" s="418" t="str">
        <f>IF($Q$4="0",Sheet2!$C$46,IF($Q$4="1",Sheet2!$D$46,Sheet2!$E$46))</f>
        <v>b.“1A 使用禁止物質”の物質名、使用目的、使用量を記録し、廃絶計画がありますか</v>
      </c>
      <c r="D55" s="419"/>
      <c r="E55" s="387" t="str">
        <f>IF($Q$4="0",Sheet2!$C$100,IF($Q$4="1",Sheet2!$D$100,Sheet2!$E$100))</f>
        <v>1.Yes　 2.No　</v>
      </c>
      <c r="F55" s="394"/>
      <c r="G55" s="395"/>
      <c r="H55" s="33"/>
      <c r="I55" s="77"/>
      <c r="J55" s="34"/>
      <c r="K55" s="85"/>
      <c r="L55" s="30"/>
      <c r="M55" s="35"/>
      <c r="O55" s="74"/>
      <c r="P55" s="68">
        <f>IF(I54="2.No","1.Yes",K55)</f>
        <v>0</v>
      </c>
      <c r="Q55" s="67"/>
      <c r="R55" s="87"/>
      <c r="S55" s="67"/>
    </row>
    <row r="56" spans="1:22" s="26" customFormat="1" ht="30" customHeight="1">
      <c r="A56" s="28"/>
      <c r="B56" s="21"/>
      <c r="C56" s="423" t="str">
        <f>IF($Q$4="0",Sheet2!$C$47,IF($Q$4="1",Sheet2!$D$47,Sheet2!$E$47))</f>
        <v>物質名(1)</v>
      </c>
      <c r="D56" s="424"/>
      <c r="E56" s="420"/>
      <c r="F56" s="421"/>
      <c r="G56" s="421"/>
      <c r="H56" s="421"/>
      <c r="I56" s="422"/>
      <c r="J56" s="36"/>
      <c r="K56" s="64"/>
      <c r="L56" s="30"/>
      <c r="M56" s="35"/>
      <c r="O56" s="56"/>
      <c r="P56" s="134"/>
      <c r="Q56" s="67"/>
      <c r="R56" s="67"/>
      <c r="S56" s="67"/>
    </row>
    <row r="57" spans="1:22" s="26" customFormat="1" ht="30" customHeight="1">
      <c r="A57" s="28"/>
      <c r="B57" s="21"/>
      <c r="C57" s="423" t="str">
        <f>IF($Q$4="0",Sheet2!$C$48,IF($Q$4="1",Sheet2!$D$48,Sheet2!$E$48))</f>
        <v>使用目的(1)</v>
      </c>
      <c r="D57" s="424"/>
      <c r="E57" s="420"/>
      <c r="F57" s="421"/>
      <c r="G57" s="421"/>
      <c r="H57" s="421"/>
      <c r="I57" s="422"/>
      <c r="J57" s="36"/>
      <c r="K57" s="64"/>
      <c r="L57" s="30"/>
      <c r="M57" s="35"/>
      <c r="O57" s="56"/>
      <c r="P57" s="134"/>
      <c r="Q57" s="67"/>
      <c r="R57" s="67"/>
      <c r="S57" s="67"/>
    </row>
    <row r="58" spans="1:22" s="26" customFormat="1" ht="30" customHeight="1">
      <c r="A58" s="28"/>
      <c r="B58" s="21"/>
      <c r="C58" s="423" t="str">
        <f>IF($Q$4="0",Sheet2!$C$49,IF($Q$4="1",Sheet2!$D$49,Sheet2!$E$49))</f>
        <v>使用量（kg/年 等）(1)</v>
      </c>
      <c r="D58" s="424"/>
      <c r="E58" s="425"/>
      <c r="F58" s="426"/>
      <c r="G58" s="428" t="str">
        <f>IF($Q$4="0",Sheet2!$F$49,IF($Q$4="1",Sheet2!$G$49,Sheet2!$H$49))</f>
        <v>（単位は任意に設定）</v>
      </c>
      <c r="H58" s="429"/>
      <c r="I58" s="35"/>
      <c r="J58" s="35"/>
      <c r="K58" s="17"/>
      <c r="L58" s="30"/>
      <c r="M58" s="35"/>
      <c r="R58" s="68"/>
    </row>
    <row r="59" spans="1:22" s="26" customFormat="1" ht="30" customHeight="1">
      <c r="A59" s="28"/>
      <c r="B59" s="21"/>
      <c r="C59" s="423" t="str">
        <f>IF($Q$4="0",Sheet2!$C$50,IF($Q$4="1",Sheet2!$D$50,Sheet2!$E$50))</f>
        <v>廃絶年月(1)</v>
      </c>
      <c r="D59" s="424"/>
      <c r="E59" s="78"/>
      <c r="F59" s="37" t="s">
        <v>4</v>
      </c>
      <c r="G59" s="38"/>
      <c r="H59" s="38"/>
      <c r="I59" s="35"/>
      <c r="J59" s="35"/>
      <c r="K59" s="17"/>
      <c r="L59" s="30"/>
      <c r="M59" s="35"/>
      <c r="N59" s="68"/>
      <c r="O59" s="68"/>
      <c r="P59" s="68"/>
      <c r="Q59" s="68"/>
      <c r="R59" s="68"/>
      <c r="S59" s="68"/>
      <c r="T59" s="56"/>
      <c r="U59" s="56"/>
      <c r="V59" s="56"/>
    </row>
    <row r="60" spans="1:22" s="26" customFormat="1" ht="30" customHeight="1">
      <c r="A60" s="28"/>
      <c r="B60" s="21"/>
      <c r="C60" s="423" t="str">
        <f>IF($Q$4="0",Sheet2!$C$51,IF($Q$4="1",Sheet2!$D$51,Sheet2!$E$51))</f>
        <v>物質名(2)</v>
      </c>
      <c r="D60" s="424"/>
      <c r="E60" s="420"/>
      <c r="F60" s="421"/>
      <c r="G60" s="421"/>
      <c r="H60" s="421"/>
      <c r="I60" s="422"/>
      <c r="J60" s="36"/>
      <c r="K60" s="64"/>
      <c r="L60" s="30"/>
      <c r="M60" s="35"/>
      <c r="N60" s="68"/>
      <c r="O60" s="68"/>
      <c r="P60" s="68"/>
      <c r="Q60" s="68"/>
      <c r="R60" s="68"/>
      <c r="S60" s="68"/>
      <c r="T60" s="56"/>
      <c r="U60" s="56"/>
      <c r="V60" s="56"/>
    </row>
    <row r="61" spans="1:22" s="26" customFormat="1" ht="30" customHeight="1">
      <c r="A61" s="28"/>
      <c r="B61" s="21"/>
      <c r="C61" s="423" t="str">
        <f>IF($Q$4="0",Sheet2!$C$52,IF($Q$4="1",Sheet2!$D$52,Sheet2!$E$52))</f>
        <v>使用目的(2)</v>
      </c>
      <c r="D61" s="424"/>
      <c r="E61" s="420"/>
      <c r="F61" s="421"/>
      <c r="G61" s="421"/>
      <c r="H61" s="421"/>
      <c r="I61" s="422"/>
      <c r="J61" s="36"/>
      <c r="K61" s="64"/>
      <c r="L61" s="30"/>
      <c r="M61" s="35"/>
      <c r="N61" s="68"/>
      <c r="O61" s="68"/>
      <c r="P61" s="68"/>
      <c r="Q61" s="68"/>
      <c r="R61" s="68"/>
      <c r="S61" s="68"/>
      <c r="T61" s="56"/>
      <c r="U61" s="56"/>
      <c r="V61" s="56"/>
    </row>
    <row r="62" spans="1:22" s="26" customFormat="1" ht="30" customHeight="1">
      <c r="A62" s="28"/>
      <c r="B62" s="21"/>
      <c r="C62" s="423" t="str">
        <f>IF($Q$4="0",Sheet2!$C$53,IF($Q$4="1",Sheet2!$D$53,Sheet2!$E$53))</f>
        <v>使用量（kg/年 等）(2)</v>
      </c>
      <c r="D62" s="424"/>
      <c r="E62" s="425"/>
      <c r="F62" s="426"/>
      <c r="G62" s="428" t="str">
        <f>IF($Q$4="0",Sheet2!$F$53,IF($Q$4="1",Sheet2!$G$53,Sheet2!$H$53))</f>
        <v>（単位は任意に設定）</v>
      </c>
      <c r="H62" s="429"/>
      <c r="I62" s="35"/>
      <c r="J62" s="35"/>
      <c r="K62" s="17"/>
      <c r="L62" s="30"/>
      <c r="M62" s="35"/>
      <c r="N62" s="68"/>
      <c r="O62" s="68"/>
      <c r="P62" s="68"/>
      <c r="Q62" s="68"/>
      <c r="R62" s="68"/>
      <c r="S62" s="68"/>
      <c r="T62" s="56"/>
      <c r="U62" s="56"/>
      <c r="V62" s="56"/>
    </row>
    <row r="63" spans="1:22" s="26" customFormat="1" ht="30" customHeight="1">
      <c r="A63" s="28"/>
      <c r="B63" s="21"/>
      <c r="C63" s="423" t="str">
        <f>IF($Q$4="0",Sheet2!$C$54,IF($Q$4="1",Sheet2!$D$54,Sheet2!$E$54))</f>
        <v>廃絶年月(2)</v>
      </c>
      <c r="D63" s="424"/>
      <c r="E63" s="78"/>
      <c r="F63" s="37" t="s">
        <v>4</v>
      </c>
      <c r="G63" s="38"/>
      <c r="H63" s="38"/>
      <c r="I63" s="35"/>
      <c r="J63" s="35"/>
      <c r="K63" s="17"/>
      <c r="L63" s="30"/>
      <c r="M63" s="35"/>
      <c r="N63" s="68"/>
      <c r="O63" s="68"/>
      <c r="P63" s="68"/>
      <c r="Q63" s="68"/>
      <c r="R63" s="68"/>
      <c r="S63" s="68"/>
      <c r="T63" s="56"/>
      <c r="U63" s="56"/>
      <c r="V63" s="56"/>
    </row>
    <row r="64" spans="1:22" s="26" customFormat="1" ht="30" customHeight="1">
      <c r="A64" s="28"/>
      <c r="B64" s="21"/>
      <c r="C64" s="423" t="str">
        <f>IF($Q$4="0",Sheet2!$C$55,IF($Q$4="1",Sheet2!$D$55,Sheet2!$E$55))</f>
        <v>物質名(3)</v>
      </c>
      <c r="D64" s="424"/>
      <c r="E64" s="420"/>
      <c r="F64" s="421"/>
      <c r="G64" s="421"/>
      <c r="H64" s="421"/>
      <c r="I64" s="422"/>
      <c r="J64" s="36"/>
      <c r="K64" s="64"/>
      <c r="L64" s="30"/>
      <c r="M64" s="35"/>
      <c r="N64" s="68"/>
      <c r="O64" s="68"/>
      <c r="P64" s="68"/>
      <c r="Q64" s="68"/>
      <c r="R64" s="68"/>
      <c r="S64" s="68"/>
      <c r="T64" s="56"/>
      <c r="U64" s="56"/>
      <c r="V64" s="56"/>
    </row>
    <row r="65" spans="1:22" s="26" customFormat="1" ht="30" customHeight="1">
      <c r="A65" s="28"/>
      <c r="B65" s="21"/>
      <c r="C65" s="423" t="str">
        <f>IF($Q$4="0",Sheet2!$C$56,IF($Q$4="1",Sheet2!$D$56,Sheet2!$E$56))</f>
        <v>使用目的(3)</v>
      </c>
      <c r="D65" s="424"/>
      <c r="E65" s="420"/>
      <c r="F65" s="421"/>
      <c r="G65" s="421"/>
      <c r="H65" s="421"/>
      <c r="I65" s="422"/>
      <c r="J65" s="36"/>
      <c r="K65" s="64"/>
      <c r="L65" s="30"/>
      <c r="M65" s="35"/>
      <c r="N65" s="68"/>
      <c r="O65" s="68"/>
      <c r="P65" s="68"/>
      <c r="Q65" s="68"/>
      <c r="R65" s="68"/>
      <c r="S65" s="68"/>
      <c r="T65" s="56"/>
      <c r="U65" s="56"/>
      <c r="V65" s="56"/>
    </row>
    <row r="66" spans="1:22" s="26" customFormat="1" ht="30" customHeight="1">
      <c r="A66" s="28"/>
      <c r="B66" s="21"/>
      <c r="C66" s="423" t="str">
        <f>IF($Q$4="0",Sheet2!$C$57,IF($Q$4="1",Sheet2!$D$57,Sheet2!$E$57))</f>
        <v>使用量（kg/年 等）(3)</v>
      </c>
      <c r="D66" s="424"/>
      <c r="E66" s="427"/>
      <c r="F66" s="426"/>
      <c r="G66" s="428" t="str">
        <f>IF($Q$4="0",Sheet2!$F$57,IF($Q$4="1",Sheet2!$G$57,Sheet2!$H$57))</f>
        <v>（単位は任意に設定）</v>
      </c>
      <c r="H66" s="429"/>
      <c r="I66" s="35"/>
      <c r="J66" s="35"/>
      <c r="K66" s="17"/>
      <c r="L66" s="30"/>
      <c r="M66" s="35"/>
      <c r="N66" s="68"/>
      <c r="O66" s="68"/>
      <c r="P66" s="68"/>
      <c r="Q66" s="68"/>
      <c r="R66" s="68"/>
      <c r="S66" s="68"/>
      <c r="T66" s="56"/>
      <c r="U66" s="56"/>
      <c r="V66" s="56"/>
    </row>
    <row r="67" spans="1:22" s="26" customFormat="1" ht="30" customHeight="1">
      <c r="A67" s="28"/>
      <c r="B67" s="21"/>
      <c r="C67" s="423" t="str">
        <f>IF($Q$4="0",Sheet2!$C$58,IF($Q$4="1",Sheet2!$D$58,Sheet2!$E$58))</f>
        <v>廃絶年月(3)</v>
      </c>
      <c r="D67" s="424"/>
      <c r="E67" s="78"/>
      <c r="F67" s="39" t="s">
        <v>4</v>
      </c>
      <c r="G67" s="35"/>
      <c r="H67" s="35"/>
      <c r="I67" s="35"/>
      <c r="J67" s="35"/>
      <c r="K67" s="17"/>
      <c r="L67" s="30"/>
      <c r="M67" s="35"/>
      <c r="N67" s="68"/>
      <c r="O67" s="68"/>
      <c r="P67" s="68"/>
      <c r="Q67" s="68"/>
      <c r="R67" s="68"/>
      <c r="S67" s="68"/>
      <c r="T67" s="56"/>
      <c r="U67" s="56"/>
      <c r="V67" s="56"/>
    </row>
    <row r="68" spans="1:22" s="2" customFormat="1" ht="11.25" customHeight="1">
      <c r="A68" s="93"/>
      <c r="B68" s="13"/>
      <c r="C68" s="8"/>
      <c r="D68" s="8"/>
      <c r="E68" s="8"/>
      <c r="F68" s="8"/>
      <c r="G68" s="8"/>
      <c r="H68" s="8"/>
      <c r="I68" s="8"/>
      <c r="J68" s="8"/>
      <c r="K68" s="62"/>
      <c r="L68" s="12"/>
      <c r="M68" s="8"/>
      <c r="N68" s="67"/>
      <c r="O68" s="67"/>
      <c r="P68" s="67"/>
      <c r="Q68" s="67"/>
      <c r="R68" s="67"/>
      <c r="S68" s="67"/>
      <c r="T68" s="55"/>
      <c r="U68" s="55"/>
      <c r="V68" s="55"/>
    </row>
    <row r="69" spans="1:22" s="28" customFormat="1" ht="15" customHeight="1">
      <c r="B69" s="242" t="str">
        <f>IF($Q$4="0",Sheet2!$C$59,IF($Q$4="1",Sheet2!$D$59,Sheet2!$E$59))</f>
        <v>3.事業活動のパフォーマンス　（7）土壌・地下水汚染防止対策</v>
      </c>
      <c r="C69" s="243"/>
      <c r="D69" s="243"/>
      <c r="E69" s="243"/>
      <c r="F69" s="243"/>
      <c r="G69" s="243"/>
      <c r="H69" s="243"/>
      <c r="I69" s="243"/>
      <c r="K69" s="60"/>
      <c r="L69" s="30"/>
      <c r="M69" s="35"/>
      <c r="N69" s="68"/>
      <c r="O69" s="68"/>
      <c r="P69" s="68"/>
      <c r="Q69" s="68"/>
      <c r="R69" s="68"/>
      <c r="S69" s="68"/>
      <c r="T69" s="56"/>
      <c r="U69" s="56"/>
      <c r="V69" s="56"/>
    </row>
    <row r="70" spans="1:22" s="26" customFormat="1" ht="67.5" customHeight="1">
      <c r="A70" s="28"/>
      <c r="B70" s="31"/>
      <c r="C70" s="392" t="str">
        <f>IF($Q$4="0",Sheet2!$C$60,IF($Q$4="1",Sheet2!$D$60,Sheet2!$E$60))</f>
        <v>a.キヤノンに納入する物品の開発・生産・販売の過程において、化学物質を使用している場合、土壌・地下水汚染防止対策を実施していますか（化学物質を使用していない場合は、3.非該当を選択）</v>
      </c>
      <c r="D70" s="393"/>
      <c r="E70" s="387" t="str">
        <f>IF($Q$4="0",Sheet2!$C$101,IF($Q$4="1",Sheet2!$D$101,Sheet2!$E$101))</f>
        <v>1.Yes　 2.No　3.非該当</v>
      </c>
      <c r="F70" s="394"/>
      <c r="G70" s="395"/>
      <c r="H70" s="40"/>
      <c r="I70" s="161"/>
      <c r="J70" s="28"/>
      <c r="K70" s="160"/>
      <c r="L70" s="30"/>
      <c r="M70" s="35"/>
      <c r="N70" s="71" t="s">
        <v>23</v>
      </c>
      <c r="O70" s="75" t="s">
        <v>24</v>
      </c>
      <c r="P70" s="75"/>
      <c r="Q70" s="68"/>
      <c r="R70" s="68"/>
      <c r="S70" s="74"/>
      <c r="T70" s="56"/>
      <c r="U70" s="56"/>
      <c r="V70" s="56"/>
    </row>
    <row r="71" spans="1:22" s="26" customFormat="1" ht="40.5" customHeight="1">
      <c r="A71" s="28"/>
      <c r="B71" s="21"/>
      <c r="C71" s="392" t="str">
        <f>IF($Q$4="0",Sheet2!$C$61,IF($Q$4="1",Sheet2!$D$61,Sheet2!$E$61))</f>
        <v>b.対策内容（化学物質を使用している場合に記載）</v>
      </c>
      <c r="D71" s="393"/>
      <c r="E71" s="420"/>
      <c r="F71" s="421"/>
      <c r="G71" s="421"/>
      <c r="H71" s="421"/>
      <c r="I71" s="422"/>
      <c r="J71" s="28"/>
      <c r="K71" s="18"/>
      <c r="L71" s="30"/>
      <c r="M71" s="35"/>
      <c r="N71" s="68"/>
      <c r="O71" s="68"/>
      <c r="P71" s="68"/>
      <c r="Q71" s="68"/>
      <c r="R71" s="68"/>
      <c r="S71" s="68"/>
      <c r="T71" s="56"/>
      <c r="U71" s="56"/>
      <c r="V71" s="56"/>
    </row>
    <row r="72" spans="1:22" s="28" customFormat="1" ht="12" customHeight="1">
      <c r="B72" s="41"/>
      <c r="C72" s="42"/>
      <c r="D72" s="42"/>
      <c r="E72" s="35"/>
      <c r="F72" s="35"/>
      <c r="G72" s="35"/>
      <c r="H72" s="35"/>
      <c r="I72" s="17"/>
      <c r="K72" s="18"/>
      <c r="L72" s="30"/>
      <c r="M72" s="35"/>
      <c r="N72" s="68"/>
      <c r="O72" s="68"/>
      <c r="P72" s="68"/>
      <c r="Q72" s="68"/>
      <c r="R72" s="68"/>
      <c r="S72" s="68"/>
      <c r="T72" s="56"/>
      <c r="U72" s="56"/>
      <c r="V72" s="56"/>
    </row>
    <row r="73" spans="1:22" s="28" customFormat="1" ht="12" customHeight="1">
      <c r="B73" s="20"/>
      <c r="C73" s="42"/>
      <c r="D73" s="42"/>
      <c r="E73" s="35"/>
      <c r="F73" s="35"/>
      <c r="G73" s="35"/>
      <c r="H73" s="35"/>
      <c r="I73" s="233" t="str">
        <f>IF($Q$4="0",Sheet2!$C$14,IF($Q$4="1",Sheet2!$D$14,Sheet2!$E$14))</f>
        <v>回答</v>
      </c>
      <c r="K73" s="18"/>
      <c r="L73" s="30"/>
      <c r="M73" s="35"/>
      <c r="N73" s="68"/>
      <c r="O73" s="68"/>
      <c r="P73" s="68"/>
      <c r="Q73" s="68"/>
      <c r="R73" s="68"/>
      <c r="S73" s="68"/>
      <c r="T73" s="56"/>
      <c r="U73" s="56"/>
      <c r="V73" s="56"/>
    </row>
    <row r="74" spans="1:22" s="28" customFormat="1" ht="15" customHeight="1">
      <c r="B74" s="236" t="str">
        <f>IF($Q$4="0",Sheet2!$C$62,IF($Q$4="1",Sheet2!$D$62,Sheet2!$E$62))</f>
        <v>4.事業活動の環境マネジメントシステム　（1）方針</v>
      </c>
      <c r="C74" s="237"/>
      <c r="D74" s="237"/>
      <c r="E74" s="238"/>
      <c r="F74" s="238"/>
      <c r="G74" s="238"/>
      <c r="H74" s="35"/>
      <c r="I74" s="234" t="str">
        <f>IF($Q$4="0",Sheet2!$C$15,IF($Q$4="1",Sheet2!$D$15,Sheet2!$E$15))</f>
        <v>プルダウン</v>
      </c>
      <c r="K74" s="233" t="str">
        <f>IF($Q$4="0",Sheet2!$C$16,IF($Q$4="1",Sheet2!$D$16,Sheet2!$E$16))</f>
        <v>キヤノン入力欄</v>
      </c>
      <c r="L74" s="30"/>
      <c r="M74" s="35"/>
      <c r="N74" s="68"/>
      <c r="O74" s="68"/>
      <c r="P74" s="68"/>
      <c r="Q74" s="68"/>
      <c r="R74" s="68"/>
      <c r="S74" s="68"/>
      <c r="T74" s="56"/>
      <c r="U74" s="56"/>
      <c r="V74" s="56"/>
    </row>
    <row r="75" spans="1:22" s="26" customFormat="1" ht="40.5" customHeight="1">
      <c r="A75" s="28"/>
      <c r="B75" s="244"/>
      <c r="C75" s="430" t="str">
        <f>IF($Q$4="0",Sheet2!$C$63,IF($Q$4="1",Sheet2!$D$63,Sheet2!$E$63))</f>
        <v>a方針の作成と周知</v>
      </c>
      <c r="D75" s="245" t="str">
        <f>IF($Q$4="0",Sheet2!$C$77,IF($Q$4="1",Sheet2!$D$77,Sheet2!$E$77))</f>
        <v>責任と手順を定めて文書化している</v>
      </c>
      <c r="E75" s="387" t="str">
        <f>IF($Q$4="0",Sheet2!$C$101,IF($Q$4="1",Sheet2!$D$101,Sheet2!$E$101))</f>
        <v>1.Yes　 2.No　3.非該当</v>
      </c>
      <c r="F75" s="394"/>
      <c r="G75" s="395"/>
      <c r="H75" s="33"/>
      <c r="I75" s="161"/>
      <c r="J75" s="28"/>
      <c r="K75" s="160"/>
      <c r="L75" s="30"/>
      <c r="M75" s="35"/>
      <c r="N75" s="71"/>
      <c r="O75" s="75"/>
      <c r="P75" s="75"/>
      <c r="Q75" s="68"/>
      <c r="R75" s="68"/>
      <c r="S75" s="74"/>
      <c r="T75" s="56"/>
      <c r="U75" s="56"/>
      <c r="V75" s="56"/>
    </row>
    <row r="76" spans="1:22" s="26" customFormat="1" ht="40.5" customHeight="1">
      <c r="A76" s="28"/>
      <c r="B76" s="244"/>
      <c r="C76" s="431"/>
      <c r="D76" s="245" t="str">
        <f>IF($Q$4="0",Sheet2!$C$78,IF($Q$4="1",Sheet2!$D$78,Sheet2!$E$78))</f>
        <v>責任と手順にしたがった活動と記録をしている</v>
      </c>
      <c r="E76" s="387" t="str">
        <f>IF($Q$4="0",Sheet2!$C$101,IF($Q$4="1",Sheet2!$D$101,Sheet2!$E$101))</f>
        <v>1.Yes　 2.No　3.非該当</v>
      </c>
      <c r="F76" s="394"/>
      <c r="G76" s="395"/>
      <c r="H76" s="33"/>
      <c r="I76" s="161"/>
      <c r="J76" s="28"/>
      <c r="K76" s="160"/>
      <c r="L76" s="30"/>
      <c r="M76" s="35"/>
      <c r="N76" s="71"/>
      <c r="O76" s="75"/>
      <c r="P76" s="75"/>
      <c r="Q76" s="68"/>
      <c r="R76" s="68"/>
      <c r="S76" s="74"/>
      <c r="T76" s="56"/>
      <c r="U76" s="56"/>
      <c r="V76" s="56"/>
    </row>
    <row r="77" spans="1:22" s="28" customFormat="1" ht="8.25" customHeight="1">
      <c r="B77" s="43"/>
      <c r="C77" s="35"/>
      <c r="D77" s="35"/>
      <c r="E77" s="35"/>
      <c r="F77" s="35"/>
      <c r="G77" s="35"/>
      <c r="H77" s="35"/>
      <c r="I77" s="35"/>
      <c r="K77" s="80"/>
      <c r="L77" s="30"/>
      <c r="M77" s="35"/>
      <c r="N77" s="68"/>
      <c r="O77" s="68"/>
      <c r="P77" s="68"/>
      <c r="Q77" s="68"/>
      <c r="R77" s="68"/>
      <c r="S77" s="68"/>
      <c r="T77" s="56"/>
      <c r="U77" s="56"/>
      <c r="V77" s="56"/>
    </row>
    <row r="78" spans="1:22" s="28" customFormat="1" ht="15" customHeight="1">
      <c r="B78" s="242" t="str">
        <f>IF($Q$4="0",Sheet2!$C$64,IF($Q$4="1",Sheet2!$D$64,Sheet2!$E$64))</f>
        <v>4.事業活動の環境マネジメントシステム　（2）環境側面</v>
      </c>
      <c r="C78" s="246"/>
      <c r="D78" s="246"/>
      <c r="E78" s="246"/>
      <c r="F78" s="246"/>
      <c r="G78" s="246"/>
      <c r="H78" s="225"/>
      <c r="I78" s="225"/>
      <c r="K78" s="80"/>
      <c r="L78" s="30"/>
      <c r="M78" s="35"/>
      <c r="N78" s="68"/>
      <c r="O78" s="68"/>
      <c r="P78" s="68"/>
      <c r="Q78" s="68"/>
      <c r="R78" s="68"/>
      <c r="S78" s="68"/>
      <c r="T78" s="56"/>
      <c r="U78" s="56"/>
      <c r="V78" s="56"/>
    </row>
    <row r="79" spans="1:22" s="26" customFormat="1" ht="40.5" customHeight="1">
      <c r="A79" s="28"/>
      <c r="B79" s="244"/>
      <c r="C79" s="430" t="str">
        <f>IF($Q$4="0",Sheet2!$C$65,IF($Q$4="1",Sheet2!$D$65,Sheet2!$E$65))</f>
        <v>a.環境負荷の調査</v>
      </c>
      <c r="D79" s="245" t="str">
        <f>IF($Q$4="0",Sheet2!$C$77,IF($Q$4="1",Sheet2!$D$77,Sheet2!$E$77))</f>
        <v>責任と手順を定めて文書化している</v>
      </c>
      <c r="E79" s="387" t="str">
        <f>IF($Q$4="0",Sheet2!$C$101,IF($Q$4="1",Sheet2!$D$101,Sheet2!$E$101))</f>
        <v>1.Yes　 2.No　3.非該当</v>
      </c>
      <c r="F79" s="394"/>
      <c r="G79" s="395"/>
      <c r="H79" s="48"/>
      <c r="I79" s="161"/>
      <c r="J79" s="28"/>
      <c r="K79" s="162"/>
      <c r="L79" s="30"/>
      <c r="M79" s="35"/>
      <c r="N79" s="71"/>
      <c r="O79" s="75"/>
      <c r="P79" s="75"/>
      <c r="Q79" s="68"/>
      <c r="R79" s="68"/>
      <c r="S79" s="74"/>
      <c r="T79" s="56"/>
      <c r="U79" s="56"/>
      <c r="V79" s="56"/>
    </row>
    <row r="80" spans="1:22" s="26" customFormat="1" ht="40.5" customHeight="1">
      <c r="A80" s="28"/>
      <c r="B80" s="244"/>
      <c r="C80" s="431"/>
      <c r="D80" s="245" t="str">
        <f>IF($Q$4="0",Sheet2!$C$78,IF($Q$4="1",Sheet2!$D$78,Sheet2!$E$78))</f>
        <v>責任と手順にしたがった活動と記録をしている</v>
      </c>
      <c r="E80" s="387" t="str">
        <f>IF($Q$4="0",Sheet2!$C$101,IF($Q$4="1",Sheet2!$D$101,Sheet2!$E$101))</f>
        <v>1.Yes　 2.No　3.非該当</v>
      </c>
      <c r="F80" s="394"/>
      <c r="G80" s="395"/>
      <c r="H80" s="48"/>
      <c r="I80" s="161"/>
      <c r="J80" s="28"/>
      <c r="K80" s="162"/>
      <c r="L80" s="30"/>
      <c r="M80" s="35"/>
      <c r="N80" s="71"/>
      <c r="O80" s="75"/>
      <c r="P80" s="75"/>
      <c r="Q80" s="68"/>
      <c r="R80" s="68"/>
      <c r="S80" s="74"/>
      <c r="T80" s="56"/>
      <c r="U80" s="56"/>
      <c r="V80" s="56"/>
    </row>
    <row r="81" spans="1:22" s="26" customFormat="1" ht="40.5" customHeight="1">
      <c r="A81" s="28"/>
      <c r="B81" s="244"/>
      <c r="C81" s="430" t="str">
        <f>IF($Q$4="0",Sheet2!$C$66,IF($Q$4="1",Sheet2!$D$66,Sheet2!$E$66))</f>
        <v>b.環境関連法規制の調査</v>
      </c>
      <c r="D81" s="245" t="str">
        <f>IF($Q$4="0",Sheet2!$C$77,IF($Q$4="1",Sheet2!$D$77,Sheet2!$E$77))</f>
        <v>責任と手順を定めて文書化している</v>
      </c>
      <c r="E81" s="387" t="str">
        <f>IF($Q$4="0",Sheet2!$C$101,IF($Q$4="1",Sheet2!$D$101,Sheet2!$E$101))</f>
        <v>1.Yes　 2.No　3.非該当</v>
      </c>
      <c r="F81" s="394"/>
      <c r="G81" s="395"/>
      <c r="H81" s="48"/>
      <c r="I81" s="161"/>
      <c r="J81" s="28"/>
      <c r="K81" s="162"/>
      <c r="L81" s="30"/>
      <c r="M81" s="35"/>
      <c r="N81" s="71"/>
      <c r="O81" s="75"/>
      <c r="P81" s="75"/>
      <c r="Q81" s="68"/>
      <c r="R81" s="68"/>
      <c r="S81" s="74"/>
      <c r="T81" s="56"/>
      <c r="U81" s="56"/>
      <c r="V81" s="56"/>
    </row>
    <row r="82" spans="1:22" s="26" customFormat="1" ht="40.5" customHeight="1">
      <c r="A82" s="28"/>
      <c r="B82" s="244"/>
      <c r="C82" s="431"/>
      <c r="D82" s="245" t="str">
        <f>IF($Q$4="0",Sheet2!$C$78,IF($Q$4="1",Sheet2!$D$78,Sheet2!$E$78))</f>
        <v>責任と手順にしたがった活動と記録をしている</v>
      </c>
      <c r="E82" s="387" t="str">
        <f>IF($Q$4="0",Sheet2!$C$101,IF($Q$4="1",Sheet2!$D$101,Sheet2!$E$101))</f>
        <v>1.Yes　 2.No　3.非該当</v>
      </c>
      <c r="F82" s="394"/>
      <c r="G82" s="395"/>
      <c r="H82" s="48"/>
      <c r="I82" s="161"/>
      <c r="J82" s="28"/>
      <c r="K82" s="162"/>
      <c r="L82" s="30"/>
      <c r="M82" s="35"/>
      <c r="N82" s="71"/>
      <c r="O82" s="75"/>
      <c r="P82" s="75"/>
      <c r="Q82" s="68"/>
      <c r="R82" s="68"/>
      <c r="S82" s="74"/>
      <c r="T82" s="56"/>
      <c r="U82" s="56"/>
      <c r="V82" s="56"/>
    </row>
    <row r="83" spans="1:22" s="26" customFormat="1" ht="40.5" customHeight="1">
      <c r="A83" s="28"/>
      <c r="B83" s="244"/>
      <c r="C83" s="430" t="str">
        <f>IF($Q$4="0",Sheet2!$C$67,IF($Q$4="1",Sheet2!$D$67,Sheet2!$E$67))</f>
        <v>c.製造環境影響物質の調査</v>
      </c>
      <c r="D83" s="245" t="str">
        <f>IF($Q$4="0",Sheet2!$C$77,IF($Q$4="1",Sheet2!$D$77,Sheet2!$E$77))</f>
        <v>責任と手順を定めて文書化している</v>
      </c>
      <c r="E83" s="387" t="str">
        <f>IF($Q$4="0",Sheet2!$C$101,IF($Q$4="1",Sheet2!$D$101,Sheet2!$E$101))</f>
        <v>1.Yes　 2.No　3.非該当</v>
      </c>
      <c r="F83" s="394"/>
      <c r="G83" s="395"/>
      <c r="H83" s="48"/>
      <c r="I83" s="161"/>
      <c r="J83" s="28"/>
      <c r="K83" s="162"/>
      <c r="L83" s="30"/>
      <c r="M83" s="35"/>
      <c r="N83" s="71"/>
      <c r="O83" s="75"/>
      <c r="P83" s="75"/>
      <c r="Q83" s="68"/>
      <c r="R83" s="68"/>
      <c r="S83" s="74"/>
      <c r="T83" s="56"/>
      <c r="U83" s="56"/>
      <c r="V83" s="56"/>
    </row>
    <row r="84" spans="1:22" s="26" customFormat="1" ht="40.5" customHeight="1">
      <c r="A84" s="28"/>
      <c r="B84" s="244"/>
      <c r="C84" s="431"/>
      <c r="D84" s="245" t="str">
        <f>IF($Q$4="0",Sheet2!$C$78,IF($Q$4="1",Sheet2!$D$78,Sheet2!$E$78))</f>
        <v>責任と手順にしたがった活動と記録をしている</v>
      </c>
      <c r="E84" s="387" t="str">
        <f>IF($Q$4="0",Sheet2!$C$101,IF($Q$4="1",Sheet2!$D$101,Sheet2!$E$101))</f>
        <v>1.Yes　 2.No　3.非該当</v>
      </c>
      <c r="F84" s="394"/>
      <c r="G84" s="395"/>
      <c r="H84" s="48"/>
      <c r="I84" s="161"/>
      <c r="J84" s="28"/>
      <c r="K84" s="162"/>
      <c r="L84" s="30"/>
      <c r="M84" s="35"/>
      <c r="N84" s="71"/>
      <c r="O84" s="75"/>
      <c r="P84" s="75"/>
      <c r="Q84" s="68"/>
      <c r="R84" s="68"/>
      <c r="S84" s="74"/>
      <c r="T84" s="56"/>
      <c r="U84" s="56"/>
      <c r="V84" s="56"/>
    </row>
    <row r="85" spans="1:22" s="26" customFormat="1" ht="40.5" customHeight="1">
      <c r="A85" s="28"/>
      <c r="B85" s="244"/>
      <c r="C85" s="430" t="str">
        <f>IF($Q$4="0",Sheet2!$C$68,IF($Q$4="1",Sheet2!$D$68,Sheet2!$E$68))</f>
        <v>d.土壌・地下水汚染防止対策の調査</v>
      </c>
      <c r="D85" s="245" t="str">
        <f>IF($Q$4="0",Sheet2!$C$77,IF($Q$4="1",Sheet2!$D$77,Sheet2!$E$77))</f>
        <v>責任と手順を定めて文書化している</v>
      </c>
      <c r="E85" s="387" t="str">
        <f>IF($Q$4="0",Sheet2!$C$101,IF($Q$4="1",Sheet2!$D$101,Sheet2!$E$101))</f>
        <v>1.Yes　 2.No　3.非該当</v>
      </c>
      <c r="F85" s="394"/>
      <c r="G85" s="395"/>
      <c r="H85" s="48"/>
      <c r="I85" s="161"/>
      <c r="J85" s="28"/>
      <c r="K85" s="162"/>
      <c r="L85" s="30"/>
      <c r="M85" s="35"/>
      <c r="N85" s="71"/>
      <c r="O85" s="75"/>
      <c r="P85" s="75"/>
      <c r="Q85" s="68"/>
      <c r="R85" s="68"/>
      <c r="S85" s="74"/>
      <c r="T85" s="56"/>
      <c r="U85" s="56"/>
      <c r="V85" s="56"/>
    </row>
    <row r="86" spans="1:22" s="26" customFormat="1" ht="40.5" customHeight="1">
      <c r="A86" s="28"/>
      <c r="B86" s="244"/>
      <c r="C86" s="431"/>
      <c r="D86" s="245" t="str">
        <f>IF($Q$4="0",Sheet2!$C$78,IF($Q$4="1",Sheet2!$D$78,Sheet2!$E$78))</f>
        <v>責任と手順にしたがった活動と記録をしている</v>
      </c>
      <c r="E86" s="387" t="str">
        <f>IF($Q$4="0",Sheet2!$C$101,IF($Q$4="1",Sheet2!$D$101,Sheet2!$E$101))</f>
        <v>1.Yes　 2.No　3.非該当</v>
      </c>
      <c r="F86" s="394"/>
      <c r="G86" s="395"/>
      <c r="H86" s="48"/>
      <c r="I86" s="161"/>
      <c r="J86" s="28"/>
      <c r="K86" s="162"/>
      <c r="L86" s="30"/>
      <c r="M86" s="35"/>
      <c r="N86" s="71"/>
      <c r="O86" s="75"/>
      <c r="P86" s="75"/>
      <c r="Q86" s="68"/>
      <c r="R86" s="68"/>
      <c r="S86" s="74"/>
      <c r="T86" s="56"/>
      <c r="U86" s="56"/>
      <c r="V86" s="56"/>
    </row>
    <row r="87" spans="1:22" s="28" customFormat="1" ht="8.25" customHeight="1">
      <c r="B87" s="43"/>
      <c r="C87" s="35"/>
      <c r="D87" s="35"/>
      <c r="E87" s="35"/>
      <c r="F87" s="35"/>
      <c r="G87" s="35"/>
      <c r="H87" s="35"/>
      <c r="I87" s="35"/>
      <c r="K87" s="80"/>
      <c r="L87" s="30"/>
      <c r="M87" s="35"/>
      <c r="N87" s="68"/>
      <c r="O87" s="68"/>
      <c r="P87" s="68"/>
      <c r="Q87" s="68"/>
      <c r="R87" s="68"/>
      <c r="S87" s="68"/>
      <c r="T87" s="56"/>
      <c r="U87" s="56"/>
      <c r="V87" s="56"/>
    </row>
    <row r="88" spans="1:22" s="28" customFormat="1" ht="15" customHeight="1">
      <c r="B88" s="242" t="str">
        <f>IF($Q$4="0",Sheet2!$C$69,IF($Q$4="1",Sheet2!$D$69,Sheet2!$E$69))</f>
        <v>4.事業活動の環境マネジメントシステム　（3）目標と実施計画の策定</v>
      </c>
      <c r="C88" s="246"/>
      <c r="D88" s="246"/>
      <c r="E88" s="246"/>
      <c r="F88" s="246"/>
      <c r="G88" s="246"/>
      <c r="H88" s="225"/>
      <c r="I88" s="225"/>
      <c r="K88" s="80"/>
      <c r="L88" s="30"/>
      <c r="M88" s="35"/>
      <c r="N88" s="68"/>
      <c r="O88" s="68"/>
      <c r="P88" s="68"/>
      <c r="Q88" s="68"/>
      <c r="R88" s="68"/>
      <c r="S88" s="68"/>
      <c r="T88" s="56"/>
      <c r="U88" s="56"/>
      <c r="V88" s="56"/>
    </row>
    <row r="89" spans="1:22" s="26" customFormat="1" ht="40.5" customHeight="1">
      <c r="A89" s="28"/>
      <c r="B89" s="244"/>
      <c r="C89" s="430" t="str">
        <f>IF($Q$4="0",Sheet2!$C$70,IF($Q$4="1",Sheet2!$D$70,Sheet2!$E$70))</f>
        <v>a.目標と実施計画の策定</v>
      </c>
      <c r="D89" s="245" t="str">
        <f>IF($Q$4="0",Sheet2!$C$77,IF($Q$4="1",Sheet2!$D$77,Sheet2!$E$77))</f>
        <v>責任と手順を定めて文書化している</v>
      </c>
      <c r="E89" s="387" t="str">
        <f>IF($Q$4="0",Sheet2!$C$101,IF($Q$4="1",Sheet2!$D$101,Sheet2!$E$101))</f>
        <v>1.Yes　 2.No　3.非該当</v>
      </c>
      <c r="F89" s="394"/>
      <c r="G89" s="395"/>
      <c r="H89" s="33"/>
      <c r="I89" s="161"/>
      <c r="J89" s="28"/>
      <c r="K89" s="162"/>
      <c r="L89" s="30"/>
      <c r="M89" s="35"/>
      <c r="N89" s="71"/>
      <c r="O89" s="75"/>
      <c r="P89" s="75"/>
      <c r="Q89" s="68"/>
      <c r="R89" s="68"/>
      <c r="S89" s="74"/>
      <c r="T89" s="56"/>
      <c r="U89" s="56"/>
      <c r="V89" s="56"/>
    </row>
    <row r="90" spans="1:22" s="26" customFormat="1" ht="40.5" customHeight="1">
      <c r="A90" s="28"/>
      <c r="B90" s="244"/>
      <c r="C90" s="431"/>
      <c r="D90" s="245" t="str">
        <f>IF($Q$4="0",Sheet2!$C$78,IF($Q$4="1",Sheet2!$D$78,Sheet2!$E$78))</f>
        <v>責任と手順にしたがった活動と記録をしている</v>
      </c>
      <c r="E90" s="387" t="str">
        <f>IF($Q$4="0",Sheet2!$C$101,IF($Q$4="1",Sheet2!$D$101,Sheet2!$E$101))</f>
        <v>1.Yes　 2.No　3.非該当</v>
      </c>
      <c r="F90" s="394"/>
      <c r="G90" s="395"/>
      <c r="H90" s="33"/>
      <c r="I90" s="161"/>
      <c r="J90" s="28"/>
      <c r="K90" s="162"/>
      <c r="L90" s="30"/>
      <c r="M90" s="35"/>
      <c r="N90" s="71"/>
      <c r="O90" s="75"/>
      <c r="P90" s="75"/>
      <c r="Q90" s="68"/>
      <c r="R90" s="68"/>
      <c r="S90" s="74"/>
      <c r="T90" s="56"/>
      <c r="U90" s="56"/>
      <c r="V90" s="56"/>
    </row>
    <row r="91" spans="1:22" s="28" customFormat="1" ht="8.25" customHeight="1">
      <c r="B91" s="43"/>
      <c r="C91" s="35"/>
      <c r="D91" s="35"/>
      <c r="E91" s="35"/>
      <c r="F91" s="35"/>
      <c r="G91" s="35"/>
      <c r="H91" s="35"/>
      <c r="I91" s="35"/>
      <c r="K91" s="80"/>
      <c r="L91" s="30"/>
      <c r="M91" s="35"/>
      <c r="N91" s="68"/>
      <c r="O91" s="68"/>
      <c r="P91" s="68"/>
      <c r="Q91" s="68"/>
      <c r="R91" s="68"/>
      <c r="S91" s="68"/>
      <c r="T91" s="56"/>
      <c r="U91" s="56"/>
      <c r="V91" s="56"/>
    </row>
    <row r="92" spans="1:22" s="28" customFormat="1" ht="15" customHeight="1">
      <c r="B92" s="242" t="str">
        <f>IF($Q$4="0",Sheet2!$C$71,IF($Q$4="1",Sheet2!$D$71,Sheet2!$E$71))</f>
        <v>4.事業活動の環境マネジメントシステム　（4）運用管理</v>
      </c>
      <c r="C92" s="246"/>
      <c r="D92" s="246"/>
      <c r="E92" s="246"/>
      <c r="F92" s="246"/>
      <c r="G92" s="246"/>
      <c r="H92" s="225"/>
      <c r="I92" s="225"/>
      <c r="K92" s="80"/>
      <c r="L92" s="30"/>
      <c r="M92" s="35"/>
      <c r="N92" s="68"/>
      <c r="O92" s="68"/>
      <c r="P92" s="68"/>
      <c r="Q92" s="68"/>
      <c r="R92" s="68"/>
      <c r="S92" s="68"/>
      <c r="T92" s="56"/>
      <c r="U92" s="56"/>
      <c r="V92" s="56"/>
    </row>
    <row r="93" spans="1:22" s="26" customFormat="1" ht="40.5" customHeight="1">
      <c r="A93" s="28"/>
      <c r="B93" s="244"/>
      <c r="C93" s="430" t="str">
        <f>IF($Q$4="0",Sheet2!$C$72,IF($Q$4="1",Sheet2!$D$72,Sheet2!$E$72))</f>
        <v>a.環境マネジメントシステムの管理責任者、目標達成のための手順の作成と周知</v>
      </c>
      <c r="D93" s="245" t="str">
        <f>IF($Q$4="0",Sheet2!$C$77,IF($Q$4="1",Sheet2!$D$77,Sheet2!$E$77))</f>
        <v>責任と手順を定めて文書化している</v>
      </c>
      <c r="E93" s="387" t="str">
        <f>IF($Q$4="0",Sheet2!$C$101,IF($Q$4="1",Sheet2!$D$101,Sheet2!$E$101))</f>
        <v>1.Yes　 2.No　3.非該当</v>
      </c>
      <c r="F93" s="394"/>
      <c r="G93" s="395"/>
      <c r="H93" s="33"/>
      <c r="I93" s="161"/>
      <c r="J93" s="28"/>
      <c r="K93" s="162"/>
      <c r="L93" s="30"/>
      <c r="M93" s="35"/>
      <c r="N93" s="71"/>
      <c r="O93" s="75"/>
      <c r="P93" s="75"/>
      <c r="Q93" s="68"/>
      <c r="R93" s="68"/>
      <c r="S93" s="74"/>
      <c r="T93" s="56"/>
      <c r="U93" s="56"/>
      <c r="V93" s="56"/>
    </row>
    <row r="94" spans="1:22" s="26" customFormat="1" ht="40.5" customHeight="1">
      <c r="A94" s="28"/>
      <c r="B94" s="244"/>
      <c r="C94" s="431"/>
      <c r="D94" s="245" t="str">
        <f>IF($Q$4="0",Sheet2!$C$78,IF($Q$4="1",Sheet2!$D$78,Sheet2!$E$78))</f>
        <v>責任と手順にしたがった活動と記録をしている</v>
      </c>
      <c r="E94" s="387" t="str">
        <f>IF($Q$4="0",Sheet2!$C$101,IF($Q$4="1",Sheet2!$D$101,Sheet2!$E$101))</f>
        <v>1.Yes　 2.No　3.非該当</v>
      </c>
      <c r="F94" s="394"/>
      <c r="G94" s="395"/>
      <c r="H94" s="33"/>
      <c r="I94" s="161"/>
      <c r="J94" s="28"/>
      <c r="K94" s="162"/>
      <c r="L94" s="30"/>
      <c r="M94" s="35"/>
      <c r="N94" s="71"/>
      <c r="O94" s="75"/>
      <c r="P94" s="75"/>
      <c r="Q94" s="68"/>
      <c r="R94" s="68"/>
      <c r="S94" s="74"/>
      <c r="T94" s="56"/>
      <c r="U94" s="56"/>
      <c r="V94" s="56"/>
    </row>
    <row r="95" spans="1:22" s="28" customFormat="1" ht="8.25" customHeight="1">
      <c r="B95" s="43"/>
      <c r="C95" s="35"/>
      <c r="D95" s="35"/>
      <c r="E95" s="35"/>
      <c r="F95" s="35"/>
      <c r="G95" s="35"/>
      <c r="H95" s="35"/>
      <c r="I95" s="35"/>
      <c r="K95" s="80"/>
      <c r="L95" s="30"/>
      <c r="M95" s="35"/>
      <c r="N95" s="68"/>
      <c r="O95" s="68"/>
      <c r="P95" s="68"/>
      <c r="Q95" s="68"/>
      <c r="R95" s="68"/>
      <c r="S95" s="68"/>
      <c r="T95" s="56"/>
      <c r="U95" s="56"/>
      <c r="V95" s="56"/>
    </row>
    <row r="96" spans="1:22" s="28" customFormat="1" ht="15" customHeight="1">
      <c r="B96" s="242" t="str">
        <f>IF($Q$4="0",Sheet2!$C$73,IF($Q$4="1",Sheet2!$D$73,Sheet2!$E$73))</f>
        <v>4.事業活動の環境マネジメントシステム　（5）パフォーマンスの評価および改善</v>
      </c>
      <c r="C96" s="247"/>
      <c r="D96" s="247"/>
      <c r="E96" s="247"/>
      <c r="F96" s="247"/>
      <c r="G96" s="247"/>
      <c r="H96" s="243"/>
      <c r="I96" s="243"/>
      <c r="J96" s="243"/>
      <c r="K96" s="243"/>
      <c r="L96" s="30"/>
      <c r="M96" s="35"/>
      <c r="N96" s="68"/>
      <c r="O96" s="68"/>
      <c r="P96" s="68"/>
      <c r="Q96" s="68"/>
      <c r="R96" s="68"/>
      <c r="S96" s="68"/>
      <c r="T96" s="56"/>
      <c r="U96" s="56"/>
      <c r="V96" s="56"/>
    </row>
    <row r="97" spans="1:22" s="26" customFormat="1" ht="40.5" customHeight="1">
      <c r="A97" s="28"/>
      <c r="B97" s="244"/>
      <c r="C97" s="430" t="str">
        <f>IF($Q$4="0",Sheet2!$C$74,IF($Q$4="1",Sheet2!$D$74,Sheet2!$E$74))</f>
        <v>a.目標と実施計画および環境マネジメントシステムの評価・報告</v>
      </c>
      <c r="D97" s="245" t="str">
        <f>IF($Q$4="0",Sheet2!$C$77,IF($Q$4="1",Sheet2!$D$77,Sheet2!$E$77))</f>
        <v>責任と手順を定めて文書化している</v>
      </c>
      <c r="E97" s="387" t="str">
        <f>IF($Q$4="0",Sheet2!$C$101,IF($Q$4="1",Sheet2!$D$101,Sheet2!$E$101))</f>
        <v>1.Yes　 2.No　3.非該当</v>
      </c>
      <c r="F97" s="394"/>
      <c r="G97" s="395"/>
      <c r="H97" s="33"/>
      <c r="I97" s="161"/>
      <c r="J97" s="28"/>
      <c r="K97" s="162"/>
      <c r="L97" s="30"/>
      <c r="M97" s="35"/>
      <c r="N97" s="71"/>
      <c r="O97" s="75"/>
      <c r="P97" s="75"/>
      <c r="Q97" s="68"/>
      <c r="R97" s="68"/>
      <c r="S97" s="74"/>
      <c r="T97" s="56"/>
      <c r="U97" s="56"/>
      <c r="V97" s="56"/>
    </row>
    <row r="98" spans="1:22" s="26" customFormat="1" ht="40.5" customHeight="1">
      <c r="A98" s="28"/>
      <c r="B98" s="244"/>
      <c r="C98" s="431"/>
      <c r="D98" s="245" t="str">
        <f>IF($Q$4="0",Sheet2!$C$78,IF($Q$4="1",Sheet2!$D$78,Sheet2!$E$78))</f>
        <v>責任と手順にしたがった活動と記録をしている</v>
      </c>
      <c r="E98" s="387" t="str">
        <f>IF($Q$4="0",Sheet2!$C$101,IF($Q$4="1",Sheet2!$D$101,Sheet2!$E$101))</f>
        <v>1.Yes　 2.No　3.非該当</v>
      </c>
      <c r="F98" s="394"/>
      <c r="G98" s="395"/>
      <c r="H98" s="33"/>
      <c r="I98" s="161"/>
      <c r="J98" s="28"/>
      <c r="K98" s="162"/>
      <c r="L98" s="30"/>
      <c r="M98" s="35"/>
      <c r="N98" s="71"/>
      <c r="O98" s="75"/>
      <c r="P98" s="75"/>
      <c r="Q98" s="68"/>
      <c r="R98" s="68"/>
      <c r="S98" s="74"/>
      <c r="T98" s="56"/>
      <c r="U98" s="56"/>
      <c r="V98" s="56"/>
    </row>
    <row r="99" spans="1:22" s="28" customFormat="1" ht="8.25" customHeight="1">
      <c r="B99" s="43"/>
      <c r="C99" s="35"/>
      <c r="D99" s="35"/>
      <c r="E99" s="35"/>
      <c r="F99" s="35"/>
      <c r="G99" s="35"/>
      <c r="H99" s="35"/>
      <c r="I99" s="35"/>
      <c r="K99" s="80"/>
      <c r="L99" s="30"/>
      <c r="M99" s="35"/>
      <c r="N99" s="68"/>
      <c r="O99" s="68"/>
      <c r="P99" s="68"/>
      <c r="Q99" s="68"/>
      <c r="R99" s="68"/>
      <c r="S99" s="68"/>
      <c r="T99" s="56"/>
      <c r="U99" s="56"/>
      <c r="V99" s="56"/>
    </row>
    <row r="100" spans="1:22" s="28" customFormat="1" ht="15" customHeight="1">
      <c r="B100" s="242" t="str">
        <f>IF($Q$4="0",Sheet2!$C$75,IF($Q$4="1",Sheet2!$D$75,Sheet2!$E$75))</f>
        <v>4.事業活動の環境マネジメントシステム　（6）マネジメントレビュー</v>
      </c>
      <c r="C100" s="246"/>
      <c r="D100" s="246"/>
      <c r="E100" s="246"/>
      <c r="F100" s="246"/>
      <c r="G100" s="246"/>
      <c r="H100" s="225"/>
      <c r="I100" s="225"/>
      <c r="K100" s="80"/>
      <c r="L100" s="30"/>
      <c r="M100" s="35"/>
      <c r="N100" s="68"/>
      <c r="O100" s="68"/>
      <c r="P100" s="68"/>
      <c r="Q100" s="68"/>
      <c r="R100" s="68"/>
      <c r="S100" s="68"/>
      <c r="T100" s="56"/>
      <c r="U100" s="56"/>
      <c r="V100" s="56"/>
    </row>
    <row r="101" spans="1:22" s="26" customFormat="1" ht="40.5" customHeight="1">
      <c r="A101" s="28"/>
      <c r="B101" s="244"/>
      <c r="C101" s="430" t="str">
        <f>IF($Q$4="0",Sheet2!$C$76,IF($Q$4="1",Sheet2!$D$76,Sheet2!$E$76))</f>
        <v>a.マネジメントレビューと方針、目標と実施計画への反映</v>
      </c>
      <c r="D101" s="245" t="str">
        <f>IF($Q$4="0",Sheet2!$C$77,IF($Q$4="1",Sheet2!$D$77,Sheet2!$E$77))</f>
        <v>責任と手順を定めて文書化している</v>
      </c>
      <c r="E101" s="387" t="str">
        <f>IF($Q$4="0",Sheet2!$C$101,IF($Q$4="1",Sheet2!$D$101,Sheet2!$E$101))</f>
        <v>1.Yes　 2.No　3.非該当</v>
      </c>
      <c r="F101" s="394"/>
      <c r="G101" s="395"/>
      <c r="H101" s="33"/>
      <c r="I101" s="161"/>
      <c r="J101" s="28"/>
      <c r="K101" s="162"/>
      <c r="L101" s="30"/>
      <c r="M101" s="35"/>
      <c r="N101" s="71"/>
      <c r="O101" s="75"/>
      <c r="P101" s="75"/>
      <c r="Q101" s="68"/>
      <c r="R101" s="68"/>
      <c r="S101" s="74"/>
      <c r="T101" s="56"/>
      <c r="U101" s="56"/>
      <c r="V101" s="56"/>
    </row>
    <row r="102" spans="1:22" s="26" customFormat="1" ht="40.5" customHeight="1">
      <c r="A102" s="28"/>
      <c r="B102" s="244"/>
      <c r="C102" s="431"/>
      <c r="D102" s="245" t="str">
        <f>IF($Q$4="0",Sheet2!$C$78,IF($Q$4="1",Sheet2!$D$78,Sheet2!$E$78))</f>
        <v>責任と手順にしたがった活動と記録をしている</v>
      </c>
      <c r="E102" s="387" t="str">
        <f>IF($Q$4="0",Sheet2!$C$101,IF($Q$4="1",Sheet2!$D$101,Sheet2!$E$101))</f>
        <v>1.Yes　 2.No　3.非該当</v>
      </c>
      <c r="F102" s="394"/>
      <c r="G102" s="395"/>
      <c r="H102" s="33"/>
      <c r="I102" s="161"/>
      <c r="J102" s="28"/>
      <c r="K102" s="162"/>
      <c r="L102" s="30"/>
      <c r="M102" s="35"/>
      <c r="N102" s="71"/>
      <c r="O102" s="75"/>
      <c r="P102" s="75"/>
      <c r="Q102" s="68"/>
      <c r="R102" s="68"/>
      <c r="S102" s="74"/>
      <c r="T102" s="56"/>
      <c r="U102" s="56"/>
      <c r="V102" s="56"/>
    </row>
    <row r="103" spans="1:22" s="28" customFormat="1" ht="12.75" customHeight="1">
      <c r="B103" s="43"/>
      <c r="C103" s="35"/>
      <c r="D103" s="35"/>
      <c r="E103" s="35"/>
      <c r="F103" s="35"/>
      <c r="G103" s="35"/>
      <c r="H103" s="35"/>
      <c r="I103" s="35"/>
      <c r="K103" s="18"/>
      <c r="L103" s="30"/>
      <c r="M103" s="35"/>
      <c r="N103" s="68"/>
      <c r="O103" s="68"/>
      <c r="P103" s="68"/>
      <c r="Q103" s="68"/>
      <c r="R103" s="68"/>
      <c r="S103" s="68"/>
      <c r="T103" s="56"/>
      <c r="U103" s="56"/>
      <c r="V103" s="56"/>
    </row>
    <row r="104" spans="1:22" s="28" customFormat="1" ht="12.75" customHeight="1">
      <c r="B104" s="43"/>
      <c r="C104" s="35"/>
      <c r="D104" s="35"/>
      <c r="E104" s="35"/>
      <c r="F104" s="35"/>
      <c r="G104" s="35"/>
      <c r="H104" s="35"/>
      <c r="I104" s="233" t="str">
        <f>IF($Q$4="0",Sheet2!$C$14,IF($Q$4="1",Sheet2!$D$14,Sheet2!$E$14))</f>
        <v>回答</v>
      </c>
      <c r="K104" s="18"/>
      <c r="L104" s="30"/>
      <c r="M104" s="35"/>
      <c r="N104" s="68"/>
      <c r="O104" s="68"/>
      <c r="P104" s="68"/>
      <c r="Q104" s="68"/>
      <c r="R104" s="68"/>
      <c r="S104" s="68"/>
      <c r="T104" s="56"/>
      <c r="U104" s="56"/>
      <c r="V104" s="56"/>
    </row>
    <row r="105" spans="1:22" s="28" customFormat="1" ht="15" customHeight="1">
      <c r="B105" s="242" t="str">
        <f>IF($Q$4="0",Sheet2!$C$79,IF($Q$4="1",Sheet2!$D$79,Sheet2!$E$79))</f>
        <v>5.貴社の1次取引先への対応</v>
      </c>
      <c r="C105" s="248"/>
      <c r="D105" s="248"/>
      <c r="E105" s="248"/>
      <c r="F105" s="248"/>
      <c r="G105" s="248"/>
      <c r="H105" s="97"/>
      <c r="I105" s="234" t="str">
        <f>IF($Q$4="0",Sheet2!$C$15,IF($Q$4="1",Sheet2!$D$15,Sheet2!$E$15))</f>
        <v>プルダウン</v>
      </c>
      <c r="K105" s="233" t="str">
        <f>IF($Q$4="0",Sheet2!$C$16,IF($Q$4="1",Sheet2!$D$16,Sheet2!$E$16))</f>
        <v>キヤノン入力欄</v>
      </c>
      <c r="L105" s="30"/>
      <c r="M105" s="35"/>
      <c r="N105" s="68"/>
      <c r="O105" s="68"/>
      <c r="P105" s="68"/>
      <c r="Q105" s="68"/>
      <c r="R105" s="68"/>
      <c r="S105" s="68"/>
      <c r="T105" s="56"/>
      <c r="U105" s="56"/>
      <c r="V105" s="56"/>
    </row>
    <row r="106" spans="1:22" s="26" customFormat="1" ht="60" customHeight="1">
      <c r="A106" s="28"/>
      <c r="B106" s="244"/>
      <c r="C106" s="392" t="str">
        <f>IF($Q$4="0",Sheet2!$C$80,IF($Q$4="1",Sheet2!$D$80,Sheet2!$E$80))</f>
        <v>環境法規制等、環境に関連する事項を遵守するよう一次取引先に要求していますか（一次取引先がない場合は3.非該当を選択）</v>
      </c>
      <c r="D106" s="393"/>
      <c r="E106" s="387" t="str">
        <f>IF($Q$4="0",Sheet2!$C$101,IF($Q$4="1",Sheet2!$D$101,Sheet2!$E$101))</f>
        <v>1.Yes　 2.No　3.非該当</v>
      </c>
      <c r="F106" s="394"/>
      <c r="G106" s="395"/>
      <c r="H106" s="40"/>
      <c r="I106" s="161"/>
      <c r="J106" s="28"/>
      <c r="K106" s="162"/>
      <c r="L106" s="30"/>
      <c r="M106" s="35"/>
      <c r="N106" s="71"/>
      <c r="O106" s="75"/>
      <c r="P106" s="75"/>
      <c r="Q106" s="68"/>
      <c r="R106" s="68"/>
      <c r="S106" s="74"/>
      <c r="T106" s="256"/>
      <c r="U106" s="56"/>
      <c r="V106" s="56"/>
    </row>
    <row r="107" spans="1:22" s="26" customFormat="1" ht="60" customHeight="1">
      <c r="A107" s="28"/>
      <c r="B107" s="244"/>
      <c r="C107" s="392" t="str">
        <f>IF($Q$4="0",Sheet2!$C$81,IF($Q$4="1",Sheet2!$D$81,Sheet2!$E$81))</f>
        <v>一次取引先が公的機関から改善命令/罰則等を受けた場合、貴社に対して情報提供するよう要求していますか（一次取引先がない場合は3.非該当を選択）</v>
      </c>
      <c r="D107" s="393"/>
      <c r="E107" s="387" t="str">
        <f>IF($Q$4="0",Sheet2!$C$101,IF($Q$4="1",Sheet2!$D$101,Sheet2!$E$101))</f>
        <v>1.Yes　 2.No　3.非該当</v>
      </c>
      <c r="F107" s="394"/>
      <c r="G107" s="395"/>
      <c r="H107" s="40"/>
      <c r="I107" s="161"/>
      <c r="J107" s="28"/>
      <c r="K107" s="162"/>
      <c r="L107" s="30"/>
      <c r="M107" s="35"/>
      <c r="N107" s="71"/>
      <c r="O107" s="75"/>
      <c r="P107" s="75"/>
      <c r="Q107" s="68"/>
      <c r="R107" s="68"/>
      <c r="S107" s="74"/>
      <c r="T107" s="256"/>
      <c r="U107" s="256"/>
      <c r="V107" s="56"/>
    </row>
    <row r="108" spans="1:22" s="26" customFormat="1" ht="18.75" customHeight="1">
      <c r="A108" s="28"/>
      <c r="B108" s="31"/>
      <c r="C108" s="49"/>
      <c r="D108" s="49"/>
      <c r="E108" s="50"/>
      <c r="F108" s="51"/>
      <c r="G108" s="52"/>
      <c r="H108" s="17"/>
      <c r="I108" s="34"/>
      <c r="J108" s="35"/>
      <c r="K108" s="111"/>
      <c r="L108" s="30"/>
      <c r="M108" s="35"/>
      <c r="N108" s="68"/>
      <c r="O108" s="68"/>
      <c r="P108" s="68"/>
      <c r="Q108" s="68"/>
      <c r="R108" s="68"/>
      <c r="S108" s="68"/>
      <c r="T108" s="56"/>
      <c r="U108" s="56"/>
      <c r="V108" s="56"/>
    </row>
    <row r="109" spans="1:22" s="28" customFormat="1" ht="15" customHeight="1">
      <c r="B109" s="236" t="str">
        <f>IF($Q$4="0",Sheet2!$C$93,IF($Q$4="1",Sheet2!$D$93,Sheet2!$E$93))</f>
        <v>キヤノン評価結果記入欄</v>
      </c>
      <c r="C109" s="237"/>
      <c r="D109" s="237"/>
      <c r="E109" s="238"/>
      <c r="F109" s="238"/>
      <c r="G109" s="238"/>
      <c r="H109" s="35"/>
      <c r="I109" s="35"/>
      <c r="K109" s="253" t="str">
        <f>IF($Q$4="0",Sheet2!$C$16,IF($Q$4="1",Sheet2!$D$16,Sheet2!$E$16))</f>
        <v>キヤノン入力欄</v>
      </c>
      <c r="L109" s="30"/>
      <c r="M109" s="35"/>
      <c r="N109" s="68"/>
      <c r="O109" s="68"/>
      <c r="P109" s="68"/>
      <c r="Q109" s="68"/>
      <c r="R109" s="68"/>
      <c r="S109" s="68"/>
      <c r="T109" s="56"/>
      <c r="U109" s="56"/>
      <c r="V109" s="56"/>
    </row>
    <row r="110" spans="1:22" s="26" customFormat="1" ht="40.5" customHeight="1">
      <c r="A110" s="28"/>
      <c r="B110" s="244"/>
      <c r="C110" s="432" t="str">
        <f>IF($Q$4="0",Sheet2!$C$94,IF($Q$4="1",Sheet2!$D$94,Sheet2!$E$94))</f>
        <v>製造環境の合否</v>
      </c>
      <c r="D110" s="433"/>
      <c r="E110" s="387" t="str">
        <f>IF($Q$4="0",Sheet2!$C$104,IF($Q$4="1",Sheet2!$D$104,Sheet2!$E$104))</f>
        <v>1.合格　 2.不合格</v>
      </c>
      <c r="F110" s="388"/>
      <c r="G110" s="389"/>
      <c r="H110" s="53"/>
      <c r="I110" s="35"/>
      <c r="J110" s="28"/>
      <c r="K110" s="85"/>
      <c r="L110" s="30"/>
      <c r="M110" s="35"/>
      <c r="O110" s="152"/>
      <c r="P110" s="68"/>
      <c r="Q110" s="68"/>
      <c r="R110" s="68"/>
      <c r="S110" s="68"/>
      <c r="T110" s="56"/>
      <c r="U110" s="56"/>
      <c r="V110" s="56"/>
    </row>
    <row r="111" spans="1:22" s="26" customFormat="1" ht="40.5" customHeight="1">
      <c r="A111" s="28"/>
      <c r="B111" s="244"/>
      <c r="C111" s="432" t="str">
        <f>IF($Q$4="0",Sheet2!$C$95,IF($Q$4="1",Sheet2!$D$95,Sheet2!$E$95))</f>
        <v>製造環境の改善要求</v>
      </c>
      <c r="D111" s="433"/>
      <c r="E111" s="417" t="str">
        <f>IF($Q$4="0",Sheet2!$C$105,IF($Q$4="1",Sheet2!$D$105,Sheet2!$E$105))</f>
        <v>1.有　 2.無</v>
      </c>
      <c r="F111" s="434"/>
      <c r="G111" s="435"/>
      <c r="H111" s="17"/>
      <c r="I111" s="35"/>
      <c r="J111" s="35"/>
      <c r="K111" s="85"/>
      <c r="L111" s="30"/>
      <c r="M111" s="35"/>
      <c r="O111" s="153"/>
      <c r="P111" s="134"/>
      <c r="Q111" s="136"/>
      <c r="R111" s="136"/>
      <c r="S111" s="136"/>
      <c r="T111" s="56"/>
      <c r="U111" s="56"/>
      <c r="V111" s="56"/>
    </row>
    <row r="112" spans="1:22" s="26" customFormat="1" ht="7.9" customHeight="1">
      <c r="A112" s="28"/>
      <c r="B112" s="31"/>
      <c r="C112" s="201"/>
      <c r="D112" s="201"/>
      <c r="E112" s="200"/>
      <c r="F112" s="200"/>
      <c r="G112" s="200"/>
      <c r="H112" s="17"/>
      <c r="I112" s="35"/>
      <c r="J112" s="35"/>
      <c r="K112" s="202"/>
      <c r="L112" s="30"/>
      <c r="M112" s="35"/>
      <c r="O112" s="153"/>
      <c r="P112" s="134"/>
      <c r="Q112" s="136"/>
      <c r="R112" s="136"/>
      <c r="S112" s="136"/>
      <c r="T112" s="56"/>
      <c r="U112" s="56"/>
      <c r="V112" s="56"/>
    </row>
    <row r="113" spans="1:22" s="26" customFormat="1" ht="12" customHeight="1">
      <c r="A113" s="28"/>
      <c r="B113" s="31"/>
      <c r="C113" s="201"/>
      <c r="D113" s="201"/>
      <c r="E113" s="200"/>
      <c r="F113" s="200"/>
      <c r="G113" s="200"/>
      <c r="H113" s="17"/>
      <c r="I113" s="233" t="str">
        <f>IF($Q$4="0",Sheet2!$C$14,IF($Q$4="1",Sheet2!$D$14,Sheet2!$E$14))</f>
        <v>回答</v>
      </c>
      <c r="J113" s="35"/>
      <c r="K113" s="202"/>
      <c r="L113" s="30"/>
      <c r="M113" s="35"/>
      <c r="O113" s="153"/>
      <c r="P113" s="134"/>
      <c r="Q113" s="136"/>
      <c r="R113" s="136"/>
      <c r="S113" s="136"/>
      <c r="T113" s="56"/>
      <c r="U113" s="56"/>
      <c r="V113" s="56"/>
    </row>
    <row r="114" spans="1:22" s="26" customFormat="1" ht="15" customHeight="1">
      <c r="A114" s="28"/>
      <c r="B114" s="236" t="str">
        <f>IF($Q$4="0",Sheet2!$C$96,IF($Q$4="1",Sheet2!$D$96,Sheet2!$E$96))</f>
        <v>【製品環境】</v>
      </c>
      <c r="C114" s="249"/>
      <c r="D114" s="249"/>
      <c r="E114" s="250"/>
      <c r="F114" s="250"/>
      <c r="G114" s="250"/>
      <c r="H114" s="17"/>
      <c r="I114" s="234" t="str">
        <f>IF($Q$4="0",Sheet2!$C$15,IF($Q$4="1",Sheet2!$D$15,Sheet2!$E$15))</f>
        <v>プルダウン</v>
      </c>
      <c r="J114" s="35"/>
      <c r="K114" s="253" t="str">
        <f>IF($Q$4="0",Sheet2!$C$16,IF($Q$4="1",Sheet2!$D$16,Sheet2!$E$16))</f>
        <v>キヤノン入力欄</v>
      </c>
      <c r="L114" s="30"/>
      <c r="M114" s="35"/>
      <c r="O114" s="153"/>
      <c r="P114" s="134"/>
      <c r="Q114" s="136"/>
      <c r="R114" s="136"/>
      <c r="S114" s="136"/>
      <c r="T114" s="56"/>
      <c r="U114" s="56"/>
      <c r="V114" s="56"/>
    </row>
    <row r="115" spans="1:22" s="26" customFormat="1" ht="91.5" customHeight="1">
      <c r="A115" s="28"/>
      <c r="B115" s="244"/>
      <c r="C115" s="392" t="str">
        <f>IF($Q$4="0",Sheet2!$C$97,IF($Q$4="1",Sheet2!$D$97,Sheet2!$E$97))</f>
        <v>製品含有化学物質管理の仕組み・ルールは、次の文書の要求事項に適合していますか
文書名：製品含有化学物質管理ガイドライン
版数：第 3.0 版 or 第 4.0 版
発行者：アーティクルマネジメント推進協議会（JAMP）</v>
      </c>
      <c r="D115" s="393"/>
      <c r="E115" s="387" t="str">
        <f>IF($Q$4="0",Sheet2!$C$101,IF($Q$4="1",Sheet2!$D$101,Sheet2!$E$101))</f>
        <v>1.Yes　 2.No　3.非該当</v>
      </c>
      <c r="F115" s="394"/>
      <c r="G115" s="395"/>
      <c r="H115" s="17"/>
      <c r="I115" s="161"/>
      <c r="J115" s="35"/>
      <c r="K115" s="162"/>
      <c r="L115" s="30"/>
      <c r="M115" s="35"/>
      <c r="O115" s="153"/>
      <c r="P115" s="134"/>
      <c r="Q115" s="136"/>
      <c r="R115" s="136"/>
      <c r="S115" s="136"/>
      <c r="T115" s="56"/>
      <c r="U115" s="56"/>
      <c r="V115" s="56"/>
    </row>
    <row r="116" spans="1:22" s="26" customFormat="1" ht="14.45" customHeight="1">
      <c r="A116" s="28"/>
      <c r="B116" s="244"/>
      <c r="C116" s="390" t="str">
        <f>IF($Q$4="0",Sheet2!$C$98,IF($Q$4="1",Sheet2!$D$98,Sheet2!$E$98))</f>
        <v>評価更新時キヤノンより要求があれば、速やかに「製品環境チェックシート」等のエビデンスを提出ください</v>
      </c>
      <c r="D116" s="390"/>
      <c r="E116" s="251"/>
      <c r="F116" s="251"/>
      <c r="G116" s="251"/>
      <c r="H116" s="17"/>
      <c r="I116" s="35"/>
      <c r="J116" s="35"/>
      <c r="K116" s="202"/>
      <c r="L116" s="30"/>
      <c r="M116" s="35"/>
      <c r="O116" s="153"/>
      <c r="P116" s="134"/>
      <c r="Q116" s="136"/>
      <c r="R116" s="136"/>
      <c r="S116" s="136"/>
      <c r="T116" s="56"/>
      <c r="U116" s="56"/>
      <c r="V116" s="56"/>
    </row>
    <row r="117" spans="1:22" s="26" customFormat="1" ht="21" customHeight="1">
      <c r="A117" s="28"/>
      <c r="B117" s="244"/>
      <c r="C117" s="391"/>
      <c r="D117" s="391"/>
      <c r="E117" s="252"/>
      <c r="F117" s="252"/>
      <c r="G117" s="252"/>
      <c r="H117" s="17"/>
      <c r="I117" s="35"/>
      <c r="J117" s="35"/>
      <c r="K117" s="202"/>
      <c r="L117" s="30"/>
      <c r="M117" s="35"/>
      <c r="O117" s="153"/>
      <c r="P117" s="134"/>
      <c r="Q117" s="136"/>
      <c r="R117" s="136"/>
      <c r="S117" s="136"/>
      <c r="T117" s="56"/>
      <c r="U117" s="56"/>
      <c r="V117" s="56"/>
    </row>
    <row r="118" spans="1:22" ht="38.25" customHeight="1" thickBot="1">
      <c r="A118" s="3"/>
      <c r="B118" s="14"/>
      <c r="C118" s="15"/>
      <c r="D118" s="15"/>
      <c r="E118" s="15"/>
      <c r="F118" s="15"/>
      <c r="G118" s="15"/>
      <c r="H118" s="15"/>
      <c r="I118" s="15"/>
      <c r="J118" s="15"/>
      <c r="K118" s="15"/>
      <c r="L118" s="16"/>
      <c r="M118" s="7"/>
      <c r="O118" s="150"/>
      <c r="P118" s="134"/>
      <c r="Q118" s="136"/>
      <c r="R118" s="136"/>
      <c r="S118" s="136"/>
    </row>
    <row r="119" spans="1:22" ht="23.25" customHeight="1" thickTop="1">
      <c r="O119" s="151"/>
      <c r="P119" s="68"/>
      <c r="Q119" s="87"/>
      <c r="R119" s="87"/>
    </row>
    <row r="120" spans="1:22" ht="23.25" customHeight="1">
      <c r="O120" s="150"/>
      <c r="P120" s="134"/>
      <c r="Q120" s="67"/>
      <c r="R120" s="87"/>
    </row>
    <row r="121" spans="1:22" ht="23.25" customHeight="1">
      <c r="O121" s="150"/>
      <c r="P121" s="134"/>
      <c r="Q121" s="67"/>
      <c r="R121" s="67"/>
    </row>
    <row r="122" spans="1:22">
      <c r="D122" s="203"/>
    </row>
  </sheetData>
  <mergeCells count="124">
    <mergeCell ref="E115:G115"/>
    <mergeCell ref="E70:G70"/>
    <mergeCell ref="C111:D111"/>
    <mergeCell ref="E111:G111"/>
    <mergeCell ref="E15:I15"/>
    <mergeCell ref="B2:K2"/>
    <mergeCell ref="C110:D110"/>
    <mergeCell ref="E110:G110"/>
    <mergeCell ref="C115:D115"/>
    <mergeCell ref="C101:C102"/>
    <mergeCell ref="C106:D106"/>
    <mergeCell ref="C93:C94"/>
    <mergeCell ref="C97:C98"/>
    <mergeCell ref="E93:G93"/>
    <mergeCell ref="E94:G94"/>
    <mergeCell ref="E97:G97"/>
    <mergeCell ref="E98:G98"/>
    <mergeCell ref="E101:G101"/>
    <mergeCell ref="E102:G102"/>
    <mergeCell ref="E106:G106"/>
    <mergeCell ref="C85:C86"/>
    <mergeCell ref="C89:C90"/>
    <mergeCell ref="C81:C82"/>
    <mergeCell ref="C83:C84"/>
    <mergeCell ref="E81:G81"/>
    <mergeCell ref="E82:G82"/>
    <mergeCell ref="E83:G83"/>
    <mergeCell ref="E84:G84"/>
    <mergeCell ref="E85:G85"/>
    <mergeCell ref="E86:G86"/>
    <mergeCell ref="E89:G89"/>
    <mergeCell ref="E90:G90"/>
    <mergeCell ref="C56:D56"/>
    <mergeCell ref="E56:I56"/>
    <mergeCell ref="C75:C76"/>
    <mergeCell ref="C79:C80"/>
    <mergeCell ref="E71:I71"/>
    <mergeCell ref="C70:D70"/>
    <mergeCell ref="G58:H58"/>
    <mergeCell ref="C59:D59"/>
    <mergeCell ref="E60:I60"/>
    <mergeCell ref="C61:D61"/>
    <mergeCell ref="C60:D60"/>
    <mergeCell ref="E61:I61"/>
    <mergeCell ref="C62:D62"/>
    <mergeCell ref="E62:F62"/>
    <mergeCell ref="G62:H62"/>
    <mergeCell ref="C57:D57"/>
    <mergeCell ref="E57:I57"/>
    <mergeCell ref="C58:D58"/>
    <mergeCell ref="E58:F58"/>
    <mergeCell ref="E75:G75"/>
    <mergeCell ref="E76:G76"/>
    <mergeCell ref="E79:G79"/>
    <mergeCell ref="E80:G80"/>
    <mergeCell ref="C67:D67"/>
    <mergeCell ref="C63:D63"/>
    <mergeCell ref="C64:D64"/>
    <mergeCell ref="E64:I64"/>
    <mergeCell ref="C65:D65"/>
    <mergeCell ref="E65:I65"/>
    <mergeCell ref="C66:D66"/>
    <mergeCell ref="E66:F66"/>
    <mergeCell ref="G66:H66"/>
    <mergeCell ref="C40:D40"/>
    <mergeCell ref="C35:D35"/>
    <mergeCell ref="C41:D41"/>
    <mergeCell ref="E30:G30"/>
    <mergeCell ref="E33:G33"/>
    <mergeCell ref="C47:D47"/>
    <mergeCell ref="C48:D48"/>
    <mergeCell ref="C51:D51"/>
    <mergeCell ref="E55:G55"/>
    <mergeCell ref="C46:D46"/>
    <mergeCell ref="C54:D54"/>
    <mergeCell ref="E54:F54"/>
    <mergeCell ref="C55:D55"/>
    <mergeCell ref="E47:G47"/>
    <mergeCell ref="E48:G48"/>
    <mergeCell ref="E51:G51"/>
    <mergeCell ref="E34:G34"/>
    <mergeCell ref="E35:G35"/>
    <mergeCell ref="E36:G36"/>
    <mergeCell ref="E39:G39"/>
    <mergeCell ref="E40:G40"/>
    <mergeCell ref="E41:G41"/>
    <mergeCell ref="E42:G42"/>
    <mergeCell ref="E45:G45"/>
    <mergeCell ref="C39:D39"/>
    <mergeCell ref="B3:K3"/>
    <mergeCell ref="B6:D6"/>
    <mergeCell ref="B7:D7"/>
    <mergeCell ref="E6:H6"/>
    <mergeCell ref="E7:H7"/>
    <mergeCell ref="I6:L6"/>
    <mergeCell ref="I7:L7"/>
    <mergeCell ref="C19:D19"/>
    <mergeCell ref="E19:G19"/>
    <mergeCell ref="C23:D23"/>
    <mergeCell ref="E23:G23"/>
    <mergeCell ref="E46:G46"/>
    <mergeCell ref="C116:D117"/>
    <mergeCell ref="C107:D107"/>
    <mergeCell ref="E107:G107"/>
    <mergeCell ref="B8:C9"/>
    <mergeCell ref="D8:L9"/>
    <mergeCell ref="B10:C11"/>
    <mergeCell ref="C15:D15"/>
    <mergeCell ref="J10:L10"/>
    <mergeCell ref="J11:L11"/>
    <mergeCell ref="D10:I11"/>
    <mergeCell ref="C26:D26"/>
    <mergeCell ref="E26:G26"/>
    <mergeCell ref="C24:D24"/>
    <mergeCell ref="E24:G24"/>
    <mergeCell ref="C25:D25"/>
    <mergeCell ref="E25:G25"/>
    <mergeCell ref="C30:D30"/>
    <mergeCell ref="C71:D71"/>
    <mergeCell ref="C34:D34"/>
    <mergeCell ref="C33:D33"/>
    <mergeCell ref="C42:D42"/>
    <mergeCell ref="C45:D45"/>
    <mergeCell ref="C36:D36"/>
  </mergeCells>
  <phoneticPr fontId="1"/>
  <conditionalFormatting sqref="E56:I56">
    <cfRule type="expression" dxfId="39" priority="302">
      <formula>$I$54="2.No"</formula>
    </cfRule>
  </conditionalFormatting>
  <conditionalFormatting sqref="E57:I57">
    <cfRule type="expression" dxfId="38" priority="301">
      <formula>$I$54="2.No"</formula>
    </cfRule>
  </conditionalFormatting>
  <conditionalFormatting sqref="E58:F58">
    <cfRule type="expression" dxfId="37" priority="300">
      <formula>$I$54="2.No"</formula>
    </cfRule>
  </conditionalFormatting>
  <conditionalFormatting sqref="E59">
    <cfRule type="expression" dxfId="36" priority="299">
      <formula>$I$54="2.No"</formula>
    </cfRule>
  </conditionalFormatting>
  <conditionalFormatting sqref="E60:I60">
    <cfRule type="expression" dxfId="35" priority="298">
      <formula>$I$54="2.No"</formula>
    </cfRule>
  </conditionalFormatting>
  <conditionalFormatting sqref="E61:I61">
    <cfRule type="expression" dxfId="34" priority="297">
      <formula>$I$54="2.No"</formula>
    </cfRule>
  </conditionalFormatting>
  <conditionalFormatting sqref="E62:F62">
    <cfRule type="expression" dxfId="33" priority="296">
      <formula>$I$54="2.No"</formula>
    </cfRule>
  </conditionalFormatting>
  <conditionalFormatting sqref="E64:I64">
    <cfRule type="expression" dxfId="32" priority="294">
      <formula>$I$54="2.No"</formula>
    </cfRule>
  </conditionalFormatting>
  <conditionalFormatting sqref="E65:I65">
    <cfRule type="expression" dxfId="31" priority="293">
      <formula>$I$54="2.No"</formula>
    </cfRule>
  </conditionalFormatting>
  <conditionalFormatting sqref="E66:F66">
    <cfRule type="expression" dxfId="30" priority="292">
      <formula>$I$54="2.No"</formula>
    </cfRule>
  </conditionalFormatting>
  <conditionalFormatting sqref="E67">
    <cfRule type="expression" dxfId="29" priority="291">
      <formula>$I$54="2.No"</formula>
    </cfRule>
  </conditionalFormatting>
  <conditionalFormatting sqref="E24:G24">
    <cfRule type="expression" dxfId="28" priority="290">
      <formula>$I$23="2.No"</formula>
    </cfRule>
  </conditionalFormatting>
  <conditionalFormatting sqref="E26:G26">
    <cfRule type="expression" dxfId="27" priority="289">
      <formula>$I$25="2.No"</formula>
    </cfRule>
  </conditionalFormatting>
  <conditionalFormatting sqref="E63">
    <cfRule type="expression" dxfId="26" priority="26">
      <formula>$I$54="2.No"</formula>
    </cfRule>
  </conditionalFormatting>
  <conditionalFormatting sqref="K75:K76 I75:I76 I89:I90 I93:I94 I97:I98 I101:I102 I79:I86">
    <cfRule type="expression" dxfId="25" priority="314">
      <formula>$I$25="1.Yes"</formula>
    </cfRule>
    <cfRule type="expression" dxfId="24" priority="315">
      <formula>$I$23="1.Yes"</formula>
    </cfRule>
  </conditionalFormatting>
  <conditionalFormatting sqref="K93:K94 K97:K98 K101:K102 K79:K86 K89:K90">
    <cfRule type="expression" dxfId="23" priority="318">
      <formula>$I$23="1.Yes"</formula>
    </cfRule>
  </conditionalFormatting>
  <conditionalFormatting sqref="K93:K94 K97:K98 K101:K102 K79:K86 K89:K90">
    <cfRule type="expression" dxfId="22" priority="319">
      <formula>$I$25="1.Yes"</formula>
    </cfRule>
  </conditionalFormatting>
  <conditionalFormatting sqref="I30">
    <cfRule type="expression" dxfId="21" priority="12">
      <formula>$I$25="1.Yes"</formula>
    </cfRule>
    <cfRule type="expression" dxfId="20" priority="13">
      <formula>$I$23="1.Yes"</formula>
    </cfRule>
  </conditionalFormatting>
  <conditionalFormatting sqref="K30">
    <cfRule type="expression" dxfId="19" priority="10">
      <formula>$I$25="1.Yes"</formula>
    </cfRule>
    <cfRule type="expression" dxfId="18" priority="11">
      <formula>$I$23="1.Yes"</formula>
    </cfRule>
  </conditionalFormatting>
  <conditionalFormatting sqref="I45:I48 I39:I42 I33:I36">
    <cfRule type="expression" dxfId="17" priority="1">
      <formula>$I$25="1.Yes"</formula>
    </cfRule>
    <cfRule type="expression" dxfId="16" priority="2">
      <formula>$I$23="1.Yes"</formula>
    </cfRule>
  </conditionalFormatting>
  <conditionalFormatting sqref="I55">
    <cfRule type="expression" dxfId="15" priority="7">
      <formula>$I$54="2.No"</formula>
    </cfRule>
  </conditionalFormatting>
  <conditionalFormatting sqref="E55:G55">
    <cfRule type="expression" dxfId="14" priority="6">
      <formula>$I$54="2.No"</formula>
    </cfRule>
  </conditionalFormatting>
  <conditionalFormatting sqref="E71:I71">
    <cfRule type="expression" dxfId="13" priority="5">
      <formula>OR(I70="2.No",I70="3.非該当",I70="3.Not applicable",I70="3.不适用")</formula>
    </cfRule>
  </conditionalFormatting>
  <conditionalFormatting sqref="K55">
    <cfRule type="expression" dxfId="12" priority="4">
      <formula>$I$54="2.No"</formula>
    </cfRule>
  </conditionalFormatting>
  <conditionalFormatting sqref="I34:I36">
    <cfRule type="expression" dxfId="11" priority="9">
      <formula>$I$33="2.No"</formula>
    </cfRule>
  </conditionalFormatting>
  <conditionalFormatting sqref="I40:I42">
    <cfRule type="expression" dxfId="10" priority="8">
      <formula>$I$39="2.No"</formula>
    </cfRule>
  </conditionalFormatting>
  <conditionalFormatting sqref="I46:I48">
    <cfRule type="expression" dxfId="9" priority="3">
      <formula>$I$45="2.No"</formula>
    </cfRule>
  </conditionalFormatting>
  <dataValidations count="23">
    <dataValidation type="list" allowBlank="1" showInputMessage="1" showErrorMessage="1" sqref="UTW70 TQI70 TGM70 SWQ70 SMU70 SCY70 RTC70 RJG70 QZK70 QPO70 QFS70 PVW70 PMA70 PCE70 OSI70 OIM70 NYQ70 NOU70 NEY70 MVC70 MLG70 MBK70 LRO70 LHS70 KXW70 KOA70 KEE70 JUI70 JKM70 JAQ70 IQU70 IGY70 HXC70 HNG70 HDK70 GTO70 GJS70 FZW70 FQA70 FGE70 EWI70 EMM70 ECQ70 DSU70 DIY70 CZC70 CPG70 CFK70 BVO70 BLS70 BBW70 ASA70 AIE70 YI70 OM70 EQ70 WRC70 EQ101:EQ102 UAE70 WRC106:WRC108 WHG106:WHG108 VXK106:VXK108 VNO106:VNO108 VDS106:VDS108 UTW106:UTW108 UKA106:UKA108 UAE106:UAE108 TQI106:TQI108 TGM106:TGM108 SWQ106:SWQ108 SMU106:SMU108 SCY106:SCY108 RTC106:RTC108 RJG106:RJG108 QZK106:QZK108 QPO106:QPO108 QFS106:QFS108 PVW106:PVW108 PMA106:PMA108 PCE106:PCE108 OSI106:OSI108 OIM106:OIM108 NYQ106:NYQ108 NOU106:NOU108 NEY106:NEY108 MVC106:MVC108 MLG106:MLG108 MBK106:MBK108 LRO106:LRO108 LHS106:LHS108 KXW106:KXW108 KOA106:KOA108 KEE106:KEE108 JUI106:JUI108 JKM106:JKM108 JAQ106:JAQ108 IQU106:IQU108 IGY106:IGY108 HXC106:HXC108 HNG106:HNG108 HDK106:HDK108 GTO106:GTO108 GJS106:GJS108 FZW106:FZW108 FQA106:FQA108 FGE106:FGE108 EWI106:EWI108 EMM106:EMM108 ECQ106:ECQ108 DSU106:DSU108 DIY106:DIY108 CZC106:CZC108 CPG106:CPG108 CFK106:CFK108 BVO106:BVO108 BLS106:BLS108 BBW106:BBW108 ASA106:ASA108 AIE106:AIE108 YI106:YI108 OM106:OM108 EQ106:EQ108 UKA70 WRC75:WRC76 WHG75:WHG76 VXK75:VXK76 VNO75:VNO76 VDS75:VDS76 UTW75:UTW76 UKA75:UKA76 UAE75:UAE76 TQI75:TQI76 TGM75:TGM76 SWQ75:SWQ76 SMU75:SMU76 SCY75:SCY76 RTC75:RTC76 RJG75:RJG76 QZK75:QZK76 QPO75:QPO76 QFS75:QFS76 PVW75:PVW76 PMA75:PMA76 PCE75:PCE76 OSI75:OSI76 OIM75:OIM76 NYQ75:NYQ76 NOU75:NOU76 NEY75:NEY76 MVC75:MVC76 MLG75:MLG76 MBK75:MBK76 LRO75:LRO76 LHS75:LHS76 KXW75:KXW76 KOA75:KOA76 KEE75:KEE76 JUI75:JUI76 JKM75:JKM76 JAQ75:JAQ76 IQU75:IQU76 IGY75:IGY76 HXC75:HXC76 HNG75:HNG76 HDK75:HDK76 GTO75:GTO76 GJS75:GJS76 FZW75:FZW76 FQA75:FQA76 FGE75:FGE76 EWI75:EWI76 EMM75:EMM76 ECQ75:ECQ76 DSU75:DSU76 DIY75:DIY76 CZC75:CZC76 CPG75:CPG76 CFK75:CFK76 BVO75:BVO76 BLS75:BLS76 BBW75:BBW76 ASA75:ASA76 AIE75:AIE76 YI75:YI76 OM75:OM76 EQ75:EQ76 WHG70 WRC79:WRC86 WHG79:WHG86 VXK79:VXK86 VNO79:VNO86 VDS79:VDS86 UTW79:UTW86 UKA79:UKA86 UAE79:UAE86 TQI79:TQI86 TGM79:TGM86 SWQ79:SWQ86 SMU79:SMU86 SCY79:SCY86 RTC79:RTC86 RJG79:RJG86 QZK79:QZK86 QPO79:QPO86 QFS79:QFS86 PVW79:PVW86 PMA79:PMA86 PCE79:PCE86 OSI79:OSI86 OIM79:OIM86 NYQ79:NYQ86 NOU79:NOU86 NEY79:NEY86 MVC79:MVC86 MLG79:MLG86 MBK79:MBK86 LRO79:LRO86 LHS79:LHS86 KXW79:KXW86 KOA79:KOA86 KEE79:KEE86 JUI79:JUI86 JKM79:JKM86 JAQ79:JAQ86 IQU79:IQU86 IGY79:IGY86 HXC79:HXC86 HNG79:HNG86 HDK79:HDK86 GTO79:GTO86 GJS79:GJS86 FZW79:FZW86 FQA79:FQA86 FGE79:FGE86 EWI79:EWI86 EMM79:EMM86 ECQ79:ECQ86 DSU79:DSU86 DIY79:DIY86 CZC79:CZC86 CPG79:CPG86 CFK79:CFK86 BVO79:BVO86 BLS79:BLS86 BBW79:BBW86 ASA79:ASA86 AIE79:AIE86 YI79:YI86 OM79:OM86 EQ79:EQ86 VXK70 WRC89:WRC90 WHG89:WHG90 VXK89:VXK90 VNO89:VNO90 VDS89:VDS90 UTW89:UTW90 UKA89:UKA90 UAE89:UAE90 TQI89:TQI90 TGM89:TGM90 SWQ89:SWQ90 SMU89:SMU90 SCY89:SCY90 RTC89:RTC90 RJG89:RJG90 QZK89:QZK90 QPO89:QPO90 QFS89:QFS90 PVW89:PVW90 PMA89:PMA90 PCE89:PCE90 OSI89:OSI90 OIM89:OIM90 NYQ89:NYQ90 NOU89:NOU90 NEY89:NEY90 MVC89:MVC90 MLG89:MLG90 MBK89:MBK90 LRO89:LRO90 LHS89:LHS90 KXW89:KXW90 KOA89:KOA90 KEE89:KEE90 JUI89:JUI90 JKM89:JKM90 JAQ89:JAQ90 IQU89:IQU90 IGY89:IGY90 HXC89:HXC90 HNG89:HNG90 HDK89:HDK90 GTO89:GTO90 GJS89:GJS90 FZW89:FZW90 FQA89:FQA90 FGE89:FGE90 EWI89:EWI90 EMM89:EMM90 ECQ89:ECQ90 DSU89:DSU90 DIY89:DIY90 CZC89:CZC90 CPG89:CPG90 CFK89:CFK90 BVO89:BVO90 BLS89:BLS90 BBW89:BBW90 ASA89:ASA90 AIE89:AIE90 YI89:YI90 OM89:OM90 EQ89:EQ90 VNO70 WRC97:WRC98 WHG97:WHG98 VXK97:VXK98 VNO97:VNO98 VDS97:VDS98 UTW97:UTW98 UKA97:UKA98 UAE97:UAE98 TQI97:TQI98 TGM97:TGM98 SWQ97:SWQ98 SMU97:SMU98 SCY97:SCY98 RTC97:RTC98 RJG97:RJG98 QZK97:QZK98 QPO97:QPO98 QFS97:QFS98 PVW97:PVW98 PMA97:PMA98 PCE97:PCE98 OSI97:OSI98 OIM97:OIM98 NYQ97:NYQ98 NOU97:NOU98 NEY97:NEY98 MVC97:MVC98 MLG97:MLG98 MBK97:MBK98 LRO97:LRO98 LHS97:LHS98 KXW97:KXW98 KOA97:KOA98 KEE97:KEE98 JUI97:JUI98 JKM97:JKM98 JAQ97:JAQ98 IQU97:IQU98 IGY97:IGY98 HXC97:HXC98 HNG97:HNG98 HDK97:HDK98 GTO97:GTO98 GJS97:GJS98 FZW97:FZW98 FQA97:FQA98 FGE97:FGE98 EWI97:EWI98 EMM97:EMM98 ECQ97:ECQ98 DSU97:DSU98 DIY97:DIY98 CZC97:CZC98 CPG97:CPG98 CFK97:CFK98 BVO97:BVO98 BLS97:BLS98 BBW97:BBW98 ASA97:ASA98 AIE97:AIE98 YI97:YI98 OM97:OM98 EQ97:EQ98 VDS70 WRC101:WRC102 WHG101:WHG102 VXK101:VXK102 VNO101:VNO102 VDS101:VDS102 UTW101:UTW102 UKA101:UKA102 UAE101:UAE102 TQI101:TQI102 TGM101:TGM102 SWQ101:SWQ102 SMU101:SMU102 SCY101:SCY102 RTC101:RTC102 RJG101:RJG102 QZK101:QZK102 QPO101:QPO102 QFS101:QFS102 PVW101:PVW102 PMA101:PMA102 PCE101:PCE102 OSI101:OSI102 OIM101:OIM102 NYQ101:NYQ102 NOU101:NOU102 NEY101:NEY102 MVC101:MVC102 MLG101:MLG102 MBK101:MBK102 LRO101:LRO102 LHS101:LHS102 KXW101:KXW102 KOA101:KOA102 KEE101:KEE102 JUI101:JUI102 JKM101:JKM102 JAQ101:JAQ102 IQU101:IQU102 IGY101:IGY102 HXC101:HXC102 HNG101:HNG102 HDK101:HDK102 GTO101:GTO102 GJS101:GJS102 FZW101:FZW102 FQA101:FQA102 FGE101:FGE102 EWI101:EWI102 EMM101:EMM102 ECQ101:ECQ102 DSU101:DSU102 DIY101:DIY102 CZC101:CZC102 CPG101:CPG102 CFK101:CFK102 BVO101:BVO102 BLS101:BLS102 BBW101:BBW102 ASA101:ASA102 AIE101:AIE102 YI101:YI102 OM101:OM102">
      <formula1>$I$128:$I$131</formula1>
    </dataValidation>
    <dataValidation type="list" allowBlank="1" showInputMessage="1" showErrorMessage="1" sqref="WRC25 VXK25 VNO25 VDS25 UTW25 UKA25 UAE25 TQI25 TGM25 SWQ25 SMU25 SCY25 RTC25 RJG25 QZK25 QPO25 QFS25 PVW25 PMA25 PCE25 OSI25 OIM25 NYQ25 NOU25 NEY25 MVC25 MLG25 MBK25 LRO25 LHS25 KXW25 KOA25 KEE25 JUI25 JKM25 JAQ25 IQU25 IGY25 HXC25 HNG25 HDK25 GTO25 GJS25 FZW25 FQA25 FGE25 EWI25 EMM25 ECQ25 DSU25 DIY25 CZC25 CPG25 CFK25 BVO25 BLS25 BBW25 ASA25 AIE25 YI25 OM25 EQ25 WHG25 WRC23 WHG23 VXK23 VNO23 VDS23 UTW23 UKA23 UAE23 TQI23 TGM23 SWQ23 SMU23 SCY23 RTC23 RJG23 QZK23 QPO23 QFS23 PVW23 PMA23 PCE23 OSI23 OIM23 NYQ23 NOU23 NEY23 MVC23 MLG23 MBK23 LRO23 LHS23 KXW23 KOA23 KEE23 JUI23 JKM23 JAQ23 IQU23 IGY23 HXC23 HNG23 HDK23 GTO23 GJS23 FZW23 FQA23 FGE23 EWI23 EMM23 ECQ23 DSU23 DIY23 CZC23 CPG23 CFK23 BVO23 BLS23 BBW23 ASA23 AIE23 YI23 OM23 EQ23">
      <formula1>$I$128:$I$130</formula1>
    </dataValidation>
    <dataValidation type="list" allowBlank="1" showInputMessage="1" showErrorMessage="1" sqref="EQ110 OM110 YI110 AIE110 ASA110 BBW110 BLS110 BVO110 CFK110 CPG110 CZC110 DIY110 DSU110 ECQ110 EMM110 EWI110 FGE110 FQA110 FZW110 GJS110 GTO110 HDK110 HNG110 HXC110 IGY110 IQU110 JAQ110 JKM110 JUI110 KEE110 KOA110 KXW110 LHS110 LRO110 MBK110 MLG110 MVC110 NEY110 NOU110 NYQ110 OIM110 OSI110 PCE110 PMA110 PVW110 QFS110 QPO110 QZK110 RJG110 RTC110 SCY110 SMU110 SWQ110 TGM110 TQI110 UAE110 UKA110 UTW110 VDS110 VNO110 VXK110 WHG110 WRC110">
      <formula1>$I$155:$I$158</formula1>
    </dataValidation>
    <dataValidation type="list" allowBlank="1" showInputMessage="1" showErrorMessage="1" sqref="I19">
      <formula1>$N$19:$O$19</formula1>
    </dataValidation>
    <dataValidation type="list" allowBlank="1" showInputMessage="1" showErrorMessage="1" sqref="I30 K30">
      <formula1>$N$30:$O$30</formula1>
    </dataValidation>
    <dataValidation type="list" allowBlank="1" showInputMessage="1" showErrorMessage="1" sqref="I33">
      <formula1>$N$33:$O$33</formula1>
    </dataValidation>
    <dataValidation type="list" allowBlank="1" showInputMessage="1" showErrorMessage="1" sqref="I34">
      <formula1>$N$34:$O$34</formula1>
    </dataValidation>
    <dataValidation type="list" allowBlank="1" showInputMessage="1" showErrorMessage="1" sqref="I35">
      <formula1>$N$35:$O$35</formula1>
    </dataValidation>
    <dataValidation type="list" allowBlank="1" showInputMessage="1" showErrorMessage="1" sqref="I36">
      <formula1>$N$36:$O$36</formula1>
    </dataValidation>
    <dataValidation type="list" allowBlank="1" showInputMessage="1" showErrorMessage="1" sqref="I39">
      <formula1>$N$39:$O$39</formula1>
    </dataValidation>
    <dataValidation type="list" allowBlank="1" showInputMessage="1" showErrorMessage="1" sqref="I40">
      <formula1>$N$40:$O$40</formula1>
    </dataValidation>
    <dataValidation type="list" allowBlank="1" showInputMessage="1" showErrorMessage="1" sqref="I41">
      <formula1>$N$41:$O$41</formula1>
    </dataValidation>
    <dataValidation type="list" allowBlank="1" showInputMessage="1" showErrorMessage="1" sqref="I42">
      <formula1>$N$42:$O$42</formula1>
    </dataValidation>
    <dataValidation type="list" allowBlank="1" showInputMessage="1" showErrorMessage="1" sqref="I45">
      <formula1>$N$45:$O$45</formula1>
    </dataValidation>
    <dataValidation type="list" allowBlank="1" showInputMessage="1" showErrorMessage="1" sqref="I46">
      <formula1>$N$46:$O$46</formula1>
    </dataValidation>
    <dataValidation type="list" allowBlank="1" showInputMessage="1" showErrorMessage="1" sqref="I47">
      <formula1>$N$47:$O$47</formula1>
    </dataValidation>
    <dataValidation type="list" allowBlank="1" showInputMessage="1" showErrorMessage="1" sqref="I48">
      <formula1>$N$48:$O$48</formula1>
    </dataValidation>
    <dataValidation type="list" allowBlank="1" showInputMessage="1" showErrorMessage="1" sqref="I51">
      <formula1>$N$51:$O$51</formula1>
    </dataValidation>
    <dataValidation type="list" allowBlank="1" showInputMessage="1" showErrorMessage="1" sqref="I54">
      <formula1>$N$54:$O$54</formula1>
    </dataValidation>
    <dataValidation type="list" allowBlank="1" showInputMessage="1" showErrorMessage="1" sqref="I23">
      <formula1>$N$23:$O$23</formula1>
    </dataValidation>
    <dataValidation type="list" allowBlank="1" showInputMessage="1" showErrorMessage="1" sqref="I25">
      <formula1>$N$25:$O$25</formula1>
    </dataValidation>
    <dataValidation type="list" allowBlank="1" showInputMessage="1" showErrorMessage="1" sqref="D4">
      <formula1>$N$4:$P$4</formula1>
    </dataValidation>
    <dataValidation type="list" allowBlank="1" showInputMessage="1" showErrorMessage="1" sqref="WRC111:WRC117 EQ111:EQ117 OM111:OM117 YI111:YI117 AIE111:AIE117 ASA111:ASA117 BBW111:BBW117 BLS111:BLS117 BVO111:BVO117 CFK111:CFK117 CPG111:CPG117 CZC111:CZC117 DIY111:DIY117 DSU111:DSU117 ECQ111:ECQ117 EMM111:EMM117 EWI111:EWI117 FGE111:FGE117 FQA111:FQA117 FZW111:FZW117 GJS111:GJS117 GTO111:GTO117 HDK111:HDK117 HNG111:HNG117 HXC111:HXC117 IGY111:IGY117 IQU111:IQU117 JAQ111:JAQ117 JKM111:JKM117 JUI111:JUI117 KEE111:KEE117 KOA111:KOA117 KXW111:KXW117 LHS111:LHS117 LRO111:LRO117 MBK111:MBK117 MLG111:MLG117 MVC111:MVC117 NEY111:NEY117 NOU111:NOU117 NYQ111:NYQ117 OIM111:OIM117 OSI111:OSI117 PCE111:PCE117 PMA111:PMA117 PVW111:PVW117 QFS111:QFS117 QPO111:QPO117 QZK111:QZK117 RJG111:RJG117 RTC111:RTC117 SCY111:SCY117 SMU111:SMU117 SWQ111:SWQ117 TGM111:TGM117 TQI111:TQI117 UAE111:UAE117 UKA111:UKA117 UTW111:UTW117 VDS111:VDS117 VNO111:VNO117 VXK111:VXK117 WHG111:WHG117">
      <formula1>$I$155:$I$157</formula1>
    </dataValidation>
  </dataValidations>
  <pageMargins left="0.59055118110236227" right="0.59055118110236227" top="0.59055118110236227" bottom="0.59055118110236227" header="0.31496062992125984" footer="0.31496062992125984"/>
  <pageSetup paperSize="9" scale="63" fitToHeight="0" orientation="portrait" r:id="rId1"/>
  <ignoredErrors>
    <ignoredError sqref="D83:D85 D81:D82 D80" formula="1"/>
    <ignoredError sqref="B7 E7 I7 D10 J11" unlockedFormula="1"/>
  </ignoredErrors>
  <extLst>
    <ext xmlns:x14="http://schemas.microsoft.com/office/spreadsheetml/2009/9/main" uri="{CCE6A557-97BC-4b89-ADB6-D9C93CAAB3DF}">
      <x14:dataValidations xmlns:xm="http://schemas.microsoft.com/office/excel/2006/main" count="48">
        <x14:dataValidation type="list" allowBlank="1" showInputMessage="1" showErrorMessage="1">
          <x14:formula1>
            <xm:f>OFFSET(Sheet2!$B$115,MATCH($D$4,Sheet2!B115:B117,0)-1,1,1,2)</xm:f>
          </x14:formula1>
          <xm:sqref>K110</xm:sqref>
        </x14:dataValidation>
        <x14:dataValidation type="list" allowBlank="1" showInputMessage="1" showErrorMessage="1">
          <x14:formula1>
            <xm:f>OFFSET(Sheet2!$B$118,MATCH($D$4,Sheet2!B118:B120,0)-1,1,1,2)</xm:f>
          </x14:formula1>
          <xm:sqref>K111</xm:sqref>
        </x14:dataValidation>
        <x14:dataValidation type="list" allowBlank="1" showInputMessage="1" showErrorMessage="1">
          <x14:formula1>
            <xm:f>OFFSET(Sheet2!$B$109,MATCH($D$4,Sheet2!B109:B111,0)-1,1,1,3)</xm:f>
          </x14:formula1>
          <xm:sqref>K97</xm:sqref>
        </x14:dataValidation>
        <x14:dataValidation type="list" allowBlank="1" showInputMessage="1" showErrorMessage="1">
          <x14:formula1>
            <xm:f>OFFSET(Sheet2!$B$109,MATCH($D$4,Sheet2!B109:B111,0)-1,1,1,3)</xm:f>
          </x14:formula1>
          <xm:sqref>K98</xm:sqref>
        </x14:dataValidation>
        <x14:dataValidation type="list" allowBlank="1" showInputMessage="1" showErrorMessage="1">
          <x14:formula1>
            <xm:f>OFFSET(Sheet2!$B$109,MATCH($D$4,Sheet2!B109:B111,0)-1,1,1,3)</xm:f>
          </x14:formula1>
          <xm:sqref>K101</xm:sqref>
        </x14:dataValidation>
        <x14:dataValidation type="list" allowBlank="1" showInputMessage="1" showErrorMessage="1">
          <x14:formula1>
            <xm:f>OFFSET(Sheet2!$B$109,MATCH($D$4,Sheet2!B109:B111,0)-1,1,1,3)</xm:f>
          </x14:formula1>
          <xm:sqref>K102</xm:sqref>
        </x14:dataValidation>
        <x14:dataValidation type="list" allowBlank="1" showInputMessage="1" showErrorMessage="1">
          <x14:formula1>
            <xm:f>OFFSET(Sheet2!$B$109,MATCH($D$4,Sheet2!B109:B111,0)-1,1,1,3)</xm:f>
          </x14:formula1>
          <xm:sqref>K106</xm:sqref>
        </x14:dataValidation>
        <x14:dataValidation type="list" allowBlank="1" showInputMessage="1" showErrorMessage="1">
          <x14:formula1>
            <xm:f>OFFSET(Sheet2!$B$109,MATCH($D$4,Sheet2!B118:B120,0)-1,1,1,3)</xm:f>
          </x14:formula1>
          <xm:sqref>K115</xm:sqref>
        </x14:dataValidation>
        <x14:dataValidation type="list" allowBlank="1" showInputMessage="1" showErrorMessage="1">
          <x14:formula1>
            <xm:f>OFFSET(Sheet2!$B$109,MATCH($D$4,Sheet2!B109:B111,0)-1,1,1,3)</xm:f>
          </x14:formula1>
          <xm:sqref>I97</xm:sqref>
        </x14:dataValidation>
        <x14:dataValidation type="list" allowBlank="1" showInputMessage="1" showErrorMessage="1">
          <x14:formula1>
            <xm:f>OFFSET(Sheet2!$B$109,MATCH($D$4,Sheet2!B109:B111,0)-1,1,1,3)</xm:f>
          </x14:formula1>
          <xm:sqref>I98</xm:sqref>
        </x14:dataValidation>
        <x14:dataValidation type="list" allowBlank="1" showInputMessage="1" showErrorMessage="1">
          <x14:formula1>
            <xm:f>OFFSET(Sheet2!$B$109,MATCH($D$4,Sheet2!B109:B111,0)-1,1,1,3)</xm:f>
          </x14:formula1>
          <xm:sqref>I101</xm:sqref>
        </x14:dataValidation>
        <x14:dataValidation type="list" allowBlank="1" showInputMessage="1" showErrorMessage="1">
          <x14:formula1>
            <xm:f>OFFSET(Sheet2!$B$109,MATCH($D$4,Sheet2!B109:B111,0)-1,1,1,3)</xm:f>
          </x14:formula1>
          <xm:sqref>I102</xm:sqref>
        </x14:dataValidation>
        <x14:dataValidation type="list" allowBlank="1" showInputMessage="1" showErrorMessage="1">
          <x14:formula1>
            <xm:f>OFFSET(Sheet2!$B$109,MATCH($D$4,Sheet2!B109:B111,0)-1,1,1,3)</xm:f>
          </x14:formula1>
          <xm:sqref>I106</xm:sqref>
        </x14:dataValidation>
        <x14:dataValidation type="list" allowBlank="1" showInputMessage="1" showErrorMessage="1">
          <x14:formula1>
            <xm:f>OFFSET(Sheet2!$B$109,MATCH($D$4,Sheet2!B118:B120,0)-1,1,1,3)</xm:f>
          </x14:formula1>
          <xm:sqref>I115</xm:sqref>
        </x14:dataValidation>
        <x14:dataValidation type="list" allowBlank="1" showInputMessage="1" showErrorMessage="1">
          <x14:formula1>
            <xm:f>OFFSET(Sheet2!$B$109,MATCH($D$4,Sheet2!B109:B111,0)-1,1,1,3)</xm:f>
          </x14:formula1>
          <xm:sqref>I75</xm:sqref>
        </x14:dataValidation>
        <x14:dataValidation type="list" allowBlank="1" showInputMessage="1" showErrorMessage="1">
          <x14:formula1>
            <xm:f>OFFSET(Sheet2!$B$109,MATCH($D$4,Sheet2!B109:B111,0)-1,1,1,3)</xm:f>
          </x14:formula1>
          <xm:sqref>K75</xm:sqref>
        </x14:dataValidation>
        <x14:dataValidation type="list" allowBlank="1" showInputMessage="1" showErrorMessage="1">
          <x14:formula1>
            <xm:f>OFFSET(Sheet2!$B$109,MATCH($D$4,Sheet2!B109:B111,0)-1,1,1,3)</xm:f>
          </x14:formula1>
          <xm:sqref>K79</xm:sqref>
        </x14:dataValidation>
        <x14:dataValidation type="list" allowBlank="1" showInputMessage="1" showErrorMessage="1">
          <x14:formula1>
            <xm:f>OFFSET(Sheet2!$B$109,MATCH($D$4,Sheet2!B109:B111,0)-1,1,1,3)</xm:f>
          </x14:formula1>
          <xm:sqref>K80</xm:sqref>
        </x14:dataValidation>
        <x14:dataValidation type="list" allowBlank="1" showInputMessage="1" showErrorMessage="1">
          <x14:formula1>
            <xm:f>OFFSET(Sheet2!$B$109,MATCH($D$4,Sheet2!B109:B111,0)-1,1,1,3)</xm:f>
          </x14:formula1>
          <xm:sqref>K81</xm:sqref>
        </x14:dataValidation>
        <x14:dataValidation type="list" allowBlank="1" showInputMessage="1" showErrorMessage="1">
          <x14:formula1>
            <xm:f>OFFSET(Sheet2!$B$109,MATCH($D$4,Sheet2!B109:B111,0)-1,1,1,3)</xm:f>
          </x14:formula1>
          <xm:sqref>K82</xm:sqref>
        </x14:dataValidation>
        <x14:dataValidation type="list" allowBlank="1" showInputMessage="1" showErrorMessage="1">
          <x14:formula1>
            <xm:f>OFFSET(Sheet2!$B$109,MATCH($D$4,Sheet2!B109:B111,0)-1,1,1,3)</xm:f>
          </x14:formula1>
          <xm:sqref>K83</xm:sqref>
        </x14:dataValidation>
        <x14:dataValidation type="list" allowBlank="1" showInputMessage="1" showErrorMessage="1">
          <x14:formula1>
            <xm:f>OFFSET(Sheet2!$B$109,MATCH($D$4,Sheet2!B109:B111,0)-1,1,1,3)</xm:f>
          </x14:formula1>
          <xm:sqref>K84</xm:sqref>
        </x14:dataValidation>
        <x14:dataValidation type="list" allowBlank="1" showInputMessage="1" showErrorMessage="1">
          <x14:formula1>
            <xm:f>OFFSET(Sheet2!$B$109,MATCH($D$4,Sheet2!B109:B111,0)-1,1,1,3)</xm:f>
          </x14:formula1>
          <xm:sqref>K85</xm:sqref>
        </x14:dataValidation>
        <x14:dataValidation type="list" allowBlank="1" showInputMessage="1" showErrorMessage="1">
          <x14:formula1>
            <xm:f>OFFSET(Sheet2!$B$109,MATCH($D$4,Sheet2!B109:B111,0)-1,1,1,3)</xm:f>
          </x14:formula1>
          <xm:sqref>K86</xm:sqref>
        </x14:dataValidation>
        <x14:dataValidation type="list" allowBlank="1" showInputMessage="1" showErrorMessage="1">
          <x14:formula1>
            <xm:f>OFFSET(Sheet2!$B$109,MATCH($D$4,Sheet2!B109:B111,0)-1,1,1,3)</xm:f>
          </x14:formula1>
          <xm:sqref>K89</xm:sqref>
        </x14:dataValidation>
        <x14:dataValidation type="list" allowBlank="1" showInputMessage="1" showErrorMessage="1">
          <x14:formula1>
            <xm:f>OFFSET(Sheet2!$B$109,MATCH($D$4,Sheet2!B109:B111,0)-1,1,1,3)</xm:f>
          </x14:formula1>
          <xm:sqref>K90</xm:sqref>
        </x14:dataValidation>
        <x14:dataValidation type="list" allowBlank="1" showInputMessage="1" showErrorMessage="1">
          <x14:formula1>
            <xm:f>OFFSET(Sheet2!$B$109,MATCH($D$4,Sheet2!B109:B111,0)-1,1,1,3)</xm:f>
          </x14:formula1>
          <xm:sqref>K93</xm:sqref>
        </x14:dataValidation>
        <x14:dataValidation type="list" allowBlank="1" showInputMessage="1" showErrorMessage="1">
          <x14:formula1>
            <xm:f>OFFSET(Sheet2!$B$109,MATCH($D$4,Sheet2!B109:B111,0)-1,1,1,3)</xm:f>
          </x14:formula1>
          <xm:sqref>K94</xm:sqref>
        </x14:dataValidation>
        <x14:dataValidation type="list" allowBlank="1" showInputMessage="1" showErrorMessage="1">
          <x14:formula1>
            <xm:f>OFFSET(Sheet2!$B$109,MATCH($D$4,Sheet2!B109:B111,0)-1,1,1,3)</xm:f>
          </x14:formula1>
          <xm:sqref>I76</xm:sqref>
        </x14:dataValidation>
        <x14:dataValidation type="list" allowBlank="1" showInputMessage="1" showErrorMessage="1">
          <x14:formula1>
            <xm:f>OFFSET(Sheet2!$B$109,MATCH($D$4,Sheet2!B109:B111,0)-1,1,1,3)</xm:f>
          </x14:formula1>
          <xm:sqref>I79</xm:sqref>
        </x14:dataValidation>
        <x14:dataValidation type="list" allowBlank="1" showInputMessage="1" showErrorMessage="1">
          <x14:formula1>
            <xm:f>OFFSET(Sheet2!$B$109,MATCH($D$4,Sheet2!B109:B111,0)-1,1,1,3)</xm:f>
          </x14:formula1>
          <xm:sqref>I80</xm:sqref>
        </x14:dataValidation>
        <x14:dataValidation type="list" allowBlank="1" showInputMessage="1" showErrorMessage="1">
          <x14:formula1>
            <xm:f>OFFSET(Sheet2!$B$109,MATCH($D$4,Sheet2!B109:B111,0)-1,1,1,3)</xm:f>
          </x14:formula1>
          <xm:sqref>I81</xm:sqref>
        </x14:dataValidation>
        <x14:dataValidation type="list" allowBlank="1" showInputMessage="1" showErrorMessage="1">
          <x14:formula1>
            <xm:f>OFFSET(Sheet2!$B$109,MATCH($D$4,Sheet2!B109:B111,0)-1,1,1,3)</xm:f>
          </x14:formula1>
          <xm:sqref>I82</xm:sqref>
        </x14:dataValidation>
        <x14:dataValidation type="list" allowBlank="1" showInputMessage="1" showErrorMessage="1">
          <x14:formula1>
            <xm:f>OFFSET(Sheet2!$B$109,MATCH($D$4,Sheet2!B109:B111,0)-1,1,1,3)</xm:f>
          </x14:formula1>
          <xm:sqref>I83</xm:sqref>
        </x14:dataValidation>
        <x14:dataValidation type="list" allowBlank="1" showInputMessage="1" showErrorMessage="1">
          <x14:formula1>
            <xm:f>OFFSET(Sheet2!$B$109,MATCH($D$4,Sheet2!B109:B111,0)-1,1,1,3)</xm:f>
          </x14:formula1>
          <xm:sqref>I84</xm:sqref>
        </x14:dataValidation>
        <x14:dataValidation type="list" allowBlank="1" showInputMessage="1" showErrorMessage="1">
          <x14:formula1>
            <xm:f>OFFSET(Sheet2!$B$109,MATCH($D$4,Sheet2!B109:B111,0)-1,1,1,3)</xm:f>
          </x14:formula1>
          <xm:sqref>I85</xm:sqref>
        </x14:dataValidation>
        <x14:dataValidation type="list" allowBlank="1" showInputMessage="1" showErrorMessage="1">
          <x14:formula1>
            <xm:f>OFFSET(Sheet2!$B$109,MATCH($D$4,Sheet2!B109:B111,0)-1,1,1,3)</xm:f>
          </x14:formula1>
          <xm:sqref>I86</xm:sqref>
        </x14:dataValidation>
        <x14:dataValidation type="list" allowBlank="1" showInputMessage="1" showErrorMessage="1">
          <x14:formula1>
            <xm:f>OFFSET(Sheet2!$B$109,MATCH($D$4,Sheet2!B109:B111,0)-1,1,1,3)</xm:f>
          </x14:formula1>
          <xm:sqref>I89</xm:sqref>
        </x14:dataValidation>
        <x14:dataValidation type="list" allowBlank="1" showInputMessage="1" showErrorMessage="1">
          <x14:formula1>
            <xm:f>OFFSET(Sheet2!$B$109,MATCH($D$4,Sheet2!B109:B111,0)-1,1,1,3)</xm:f>
          </x14:formula1>
          <xm:sqref>I90</xm:sqref>
        </x14:dataValidation>
        <x14:dataValidation type="list" allowBlank="1" showInputMessage="1" showErrorMessage="1">
          <x14:formula1>
            <xm:f>OFFSET(Sheet2!$B$109,MATCH($D$4,Sheet2!B109:B111,0)-1,1,1,3)</xm:f>
          </x14:formula1>
          <xm:sqref>I93</xm:sqref>
        </x14:dataValidation>
        <x14:dataValidation type="list" allowBlank="1" showInputMessage="1" showErrorMessage="1">
          <x14:formula1>
            <xm:f>OFFSET(Sheet2!$B$109,MATCH($D$4,Sheet2!B109:B111,0)-1,1,1,3)</xm:f>
          </x14:formula1>
          <xm:sqref>I94</xm:sqref>
        </x14:dataValidation>
        <x14:dataValidation type="list" allowBlank="1" showInputMessage="1" showErrorMessage="1">
          <x14:formula1>
            <xm:f>OFFSET(Sheet2!$B$109,MATCH($D$4,Sheet2!B109:B111,0)-1,1,1,3)</xm:f>
          </x14:formula1>
          <xm:sqref>K76</xm:sqref>
        </x14:dataValidation>
        <x14:dataValidation type="list" allowBlank="1" showInputMessage="1" showErrorMessage="1">
          <x14:formula1>
            <xm:f>OFFSET(Sheet2!$B$109,MATCH($D$4,Sheet2!B109:B111,0)-1,1,1,3)</xm:f>
          </x14:formula1>
          <xm:sqref>I55</xm:sqref>
        </x14:dataValidation>
        <x14:dataValidation type="list" allowBlank="1" showInputMessage="1" showErrorMessage="1">
          <x14:formula1>
            <xm:f>OFFSET(Sheet2!$B$109,MATCH($D$4,Sheet2!B109:B111,0)-1,1,1,3)</xm:f>
          </x14:formula1>
          <xm:sqref>K55</xm:sqref>
        </x14:dataValidation>
        <x14:dataValidation type="list" allowBlank="1" showInputMessage="1" showErrorMessage="1">
          <x14:formula1>
            <xm:f>OFFSET(Sheet2!$B$109,MATCH($D$4,Sheet2!B109:B111,0)-1,1,1,3)</xm:f>
          </x14:formula1>
          <xm:sqref>I70</xm:sqref>
        </x14:dataValidation>
        <x14:dataValidation type="list" allowBlank="1" showInputMessage="1" showErrorMessage="1">
          <x14:formula1>
            <xm:f>OFFSET(Sheet2!$B$109,MATCH($D$4,Sheet2!B109:B111,0)-1,1,1,3)</xm:f>
          </x14:formula1>
          <xm:sqref>K70</xm:sqref>
        </x14:dataValidation>
        <x14:dataValidation type="list" allowBlank="1" showInputMessage="1" showErrorMessage="1">
          <x14:formula1>
            <xm:f>OFFSET(Sheet2!$B$109,MATCH($D$4,Sheet2!B109:B111,0)-1,1,1,3)</xm:f>
          </x14:formula1>
          <xm:sqref>I107</xm:sqref>
        </x14:dataValidation>
        <x14:dataValidation type="list" allowBlank="1" showInputMessage="1" showErrorMessage="1">
          <x14:formula1>
            <xm:f>OFFSET(Sheet2!$B$109,MATCH($D$4,Sheet2!B109:B111,0)-1,1,1,3)</xm:f>
          </x14:formula1>
          <xm:sqref>K107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38"/>
  <sheetViews>
    <sheetView topLeftCell="A22" workbookViewId="0">
      <selection activeCell="F32" sqref="F32"/>
    </sheetView>
  </sheetViews>
  <sheetFormatPr defaultRowHeight="18.75"/>
  <cols>
    <col min="3" max="5" width="40.25" style="98" customWidth="1"/>
  </cols>
  <sheetData>
    <row r="2" spans="3:5">
      <c r="C2" s="439" t="s">
        <v>40</v>
      </c>
      <c r="D2" s="439"/>
      <c r="E2" s="439"/>
    </row>
    <row r="3" spans="3:5" s="83" customFormat="1">
      <c r="C3" s="100" t="s">
        <v>229</v>
      </c>
      <c r="D3" s="100" t="s">
        <v>90</v>
      </c>
      <c r="E3" s="101" t="s">
        <v>91</v>
      </c>
    </row>
    <row r="4" spans="3:5">
      <c r="C4" s="98" t="s">
        <v>0</v>
      </c>
      <c r="D4" s="98" t="s">
        <v>41</v>
      </c>
      <c r="E4" s="98" t="s">
        <v>42</v>
      </c>
    </row>
    <row r="5" spans="3:5">
      <c r="C5" s="98" t="s">
        <v>43</v>
      </c>
      <c r="D5" s="98" t="s">
        <v>45</v>
      </c>
      <c r="E5" s="99" t="s">
        <v>44</v>
      </c>
    </row>
    <row r="6" spans="3:5">
      <c r="C6" s="98" t="s">
        <v>46</v>
      </c>
      <c r="D6" s="98" t="s">
        <v>69</v>
      </c>
      <c r="E6" s="98" t="s">
        <v>92</v>
      </c>
    </row>
    <row r="7" spans="3:5">
      <c r="C7" s="98" t="s">
        <v>47</v>
      </c>
      <c r="D7" s="98" t="s">
        <v>70</v>
      </c>
      <c r="E7" s="98" t="s">
        <v>93</v>
      </c>
    </row>
    <row r="8" spans="3:5">
      <c r="C8" s="98" t="s">
        <v>48</v>
      </c>
      <c r="D8" s="98" t="s">
        <v>71</v>
      </c>
      <c r="E8" s="98" t="s">
        <v>94</v>
      </c>
    </row>
    <row r="9" spans="3:5">
      <c r="C9" s="98" t="s">
        <v>49</v>
      </c>
      <c r="D9" s="98" t="s">
        <v>72</v>
      </c>
      <c r="E9" s="98" t="s">
        <v>95</v>
      </c>
    </row>
    <row r="10" spans="3:5">
      <c r="C10" s="98" t="s">
        <v>50</v>
      </c>
      <c r="D10" s="98" t="s">
        <v>74</v>
      </c>
      <c r="E10" s="98" t="s">
        <v>96</v>
      </c>
    </row>
    <row r="11" spans="3:5">
      <c r="C11" s="98" t="s">
        <v>51</v>
      </c>
      <c r="D11" s="98" t="s">
        <v>73</v>
      </c>
      <c r="E11" s="98" t="s">
        <v>97</v>
      </c>
    </row>
    <row r="12" spans="3:5">
      <c r="C12" s="98" t="s">
        <v>52</v>
      </c>
      <c r="D12" s="98" t="s">
        <v>75</v>
      </c>
      <c r="E12" s="98" t="s">
        <v>98</v>
      </c>
    </row>
    <row r="13" spans="3:5">
      <c r="C13" s="98" t="s">
        <v>53</v>
      </c>
      <c r="D13" s="98" t="s">
        <v>77</v>
      </c>
      <c r="E13" s="99" t="s">
        <v>99</v>
      </c>
    </row>
    <row r="14" spans="3:5">
      <c r="C14" s="98" t="s">
        <v>54</v>
      </c>
      <c r="D14" s="98" t="s">
        <v>79</v>
      </c>
      <c r="E14" s="98" t="s">
        <v>100</v>
      </c>
    </row>
    <row r="15" spans="3:5">
      <c r="C15" s="98" t="s">
        <v>55</v>
      </c>
      <c r="D15" s="98" t="s">
        <v>80</v>
      </c>
      <c r="E15" s="98" t="s">
        <v>101</v>
      </c>
    </row>
    <row r="16" spans="3:5">
      <c r="C16" s="98" t="s">
        <v>122</v>
      </c>
      <c r="D16" s="104" t="s">
        <v>121</v>
      </c>
      <c r="E16" s="104" t="s">
        <v>120</v>
      </c>
    </row>
    <row r="17" spans="3:5">
      <c r="C17" s="98" t="s">
        <v>56</v>
      </c>
      <c r="D17" s="98" t="s">
        <v>78</v>
      </c>
      <c r="E17" s="98" t="s">
        <v>102</v>
      </c>
    </row>
    <row r="18" spans="3:5">
      <c r="C18" s="98" t="s">
        <v>57</v>
      </c>
      <c r="D18" s="98" t="s">
        <v>76</v>
      </c>
      <c r="E18" s="98" t="s">
        <v>103</v>
      </c>
    </row>
    <row r="19" spans="3:5">
      <c r="C19" s="98" t="s">
        <v>458</v>
      </c>
      <c r="D19" s="98" t="s">
        <v>459</v>
      </c>
      <c r="E19" s="98" t="s">
        <v>460</v>
      </c>
    </row>
    <row r="20" spans="3:5" ht="56.25">
      <c r="C20" s="98" t="s">
        <v>58</v>
      </c>
      <c r="D20" s="98" t="s">
        <v>81</v>
      </c>
      <c r="E20" s="98" t="s">
        <v>104</v>
      </c>
    </row>
    <row r="21" spans="3:5" ht="37.5">
      <c r="C21" s="98" t="s">
        <v>59</v>
      </c>
      <c r="D21" s="98" t="s">
        <v>82</v>
      </c>
      <c r="E21" s="98" t="s">
        <v>105</v>
      </c>
    </row>
    <row r="22" spans="3:5" ht="56.25">
      <c r="C22" s="98" t="s">
        <v>60</v>
      </c>
      <c r="D22" s="98" t="s">
        <v>106</v>
      </c>
      <c r="E22" s="99" t="s">
        <v>108</v>
      </c>
    </row>
    <row r="23" spans="3:5" ht="56.25">
      <c r="C23" s="98" t="s">
        <v>61</v>
      </c>
      <c r="D23" s="98" t="s">
        <v>107</v>
      </c>
      <c r="E23" s="98" t="s">
        <v>109</v>
      </c>
    </row>
    <row r="24" spans="3:5" ht="56.25">
      <c r="C24" s="98" t="s">
        <v>62</v>
      </c>
      <c r="D24" s="98" t="s">
        <v>83</v>
      </c>
      <c r="E24" s="98" t="s">
        <v>110</v>
      </c>
    </row>
    <row r="25" spans="3:5" ht="37.5">
      <c r="C25" s="98" t="s">
        <v>63</v>
      </c>
      <c r="D25" s="98" t="s">
        <v>84</v>
      </c>
      <c r="E25" s="98" t="s">
        <v>111</v>
      </c>
    </row>
    <row r="26" spans="3:5">
      <c r="C26" s="98" t="s">
        <v>64</v>
      </c>
      <c r="D26" s="98" t="s">
        <v>85</v>
      </c>
      <c r="E26" s="102" t="s">
        <v>112</v>
      </c>
    </row>
    <row r="27" spans="3:5" ht="56.25">
      <c r="C27" s="98" t="s">
        <v>65</v>
      </c>
      <c r="D27" s="98" t="s">
        <v>87</v>
      </c>
      <c r="E27" s="98" t="s">
        <v>113</v>
      </c>
    </row>
    <row r="28" spans="3:5" ht="37.5">
      <c r="C28" s="98" t="s">
        <v>66</v>
      </c>
      <c r="D28" s="98" t="s">
        <v>86</v>
      </c>
      <c r="E28" s="98" t="s">
        <v>114</v>
      </c>
    </row>
    <row r="29" spans="3:5" ht="37.5">
      <c r="C29" s="98" t="s">
        <v>447</v>
      </c>
      <c r="D29" s="98" t="s">
        <v>448</v>
      </c>
      <c r="E29" s="98" t="s">
        <v>788</v>
      </c>
    </row>
    <row r="30" spans="3:5" ht="37.5">
      <c r="C30" s="98" t="s">
        <v>68</v>
      </c>
      <c r="D30" s="98" t="s">
        <v>89</v>
      </c>
      <c r="E30" s="99" t="s">
        <v>118</v>
      </c>
    </row>
    <row r="31" spans="3:5" ht="37.5">
      <c r="C31" s="98" t="s">
        <v>67</v>
      </c>
      <c r="D31" s="98" t="s">
        <v>88</v>
      </c>
      <c r="E31" s="98" t="s">
        <v>119</v>
      </c>
    </row>
    <row r="32" spans="3:5" ht="37.5">
      <c r="C32" s="98" t="s">
        <v>409</v>
      </c>
      <c r="D32" s="98" t="s">
        <v>411</v>
      </c>
      <c r="E32" s="98" t="s">
        <v>410</v>
      </c>
    </row>
    <row r="33" spans="2:5">
      <c r="E33" s="99"/>
    </row>
    <row r="35" spans="2:5">
      <c r="C35" s="440" t="s">
        <v>437</v>
      </c>
      <c r="D35" s="440"/>
      <c r="E35" s="440"/>
    </row>
    <row r="36" spans="2:5">
      <c r="B36" s="142" t="s">
        <v>0</v>
      </c>
      <c r="C36" s="140" t="s">
        <v>416</v>
      </c>
      <c r="D36" s="140" t="s">
        <v>417</v>
      </c>
      <c r="E36" s="140" t="s">
        <v>418</v>
      </c>
    </row>
    <row r="37" spans="2:5">
      <c r="B37" s="143" t="s">
        <v>41</v>
      </c>
      <c r="C37" s="140" t="s">
        <v>412</v>
      </c>
      <c r="D37" s="140" t="s">
        <v>413</v>
      </c>
      <c r="E37" s="140" t="s">
        <v>414</v>
      </c>
    </row>
    <row r="38" spans="2:5">
      <c r="B38" s="143" t="s">
        <v>42</v>
      </c>
      <c r="C38" s="139" t="s">
        <v>415</v>
      </c>
      <c r="D38" s="139" t="s">
        <v>419</v>
      </c>
      <c r="E38" s="139" t="s">
        <v>420</v>
      </c>
    </row>
  </sheetData>
  <mergeCells count="2">
    <mergeCell ref="C2:E2"/>
    <mergeCell ref="C35:E35"/>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23"/>
  <sheetViews>
    <sheetView topLeftCell="A100" workbookViewId="0">
      <selection activeCell="E111" sqref="E111"/>
    </sheetView>
  </sheetViews>
  <sheetFormatPr defaultColWidth="9" defaultRowHeight="18.75"/>
  <cols>
    <col min="1" max="2" width="9" style="98"/>
    <col min="3" max="3" width="42.75" style="98" customWidth="1"/>
    <col min="4" max="4" width="44" style="98" customWidth="1"/>
    <col min="5" max="5" width="42.75" style="98" customWidth="1"/>
    <col min="6" max="6" width="42.75" style="133" customWidth="1"/>
    <col min="7" max="8" width="20.5" style="133" customWidth="1"/>
    <col min="9" max="16384" width="9" style="98"/>
  </cols>
  <sheetData>
    <row r="2" spans="2:5">
      <c r="C2" s="439" t="s">
        <v>40</v>
      </c>
      <c r="D2" s="439"/>
      <c r="E2" s="439"/>
    </row>
    <row r="3" spans="2:5">
      <c r="B3" s="131" t="s">
        <v>390</v>
      </c>
      <c r="C3" s="100" t="s">
        <v>229</v>
      </c>
      <c r="D3" s="100" t="s">
        <v>90</v>
      </c>
      <c r="E3" s="105" t="s">
        <v>215</v>
      </c>
    </row>
    <row r="4" spans="2:5">
      <c r="B4" s="131"/>
      <c r="C4" s="98" t="s">
        <v>0</v>
      </c>
      <c r="D4" s="98" t="s">
        <v>41</v>
      </c>
      <c r="E4" s="106" t="s">
        <v>42</v>
      </c>
    </row>
    <row r="5" spans="2:5">
      <c r="B5" s="131"/>
      <c r="C5" s="98" t="s">
        <v>633</v>
      </c>
      <c r="D5" s="98" t="s">
        <v>634</v>
      </c>
      <c r="E5" s="106" t="s">
        <v>635</v>
      </c>
    </row>
    <row r="6" spans="2:5">
      <c r="B6" s="131"/>
      <c r="C6" s="98" t="s">
        <v>46</v>
      </c>
      <c r="D6" s="98" t="s">
        <v>69</v>
      </c>
      <c r="E6" s="106" t="s">
        <v>216</v>
      </c>
    </row>
    <row r="7" spans="2:5">
      <c r="B7" s="131"/>
      <c r="C7" s="98" t="s">
        <v>47</v>
      </c>
      <c r="D7" s="98" t="s">
        <v>70</v>
      </c>
      <c r="E7" s="106" t="s">
        <v>93</v>
      </c>
    </row>
    <row r="8" spans="2:5">
      <c r="B8" s="131"/>
      <c r="C8" s="98" t="s">
        <v>48</v>
      </c>
      <c r="D8" s="98" t="s">
        <v>71</v>
      </c>
      <c r="E8" s="106" t="s">
        <v>94</v>
      </c>
    </row>
    <row r="9" spans="2:5">
      <c r="B9" s="131"/>
      <c r="C9" s="98" t="s">
        <v>49</v>
      </c>
      <c r="D9" s="98" t="s">
        <v>72</v>
      </c>
      <c r="E9" s="106" t="s">
        <v>95</v>
      </c>
    </row>
    <row r="10" spans="2:5">
      <c r="B10" s="131"/>
      <c r="C10" s="98" t="s">
        <v>50</v>
      </c>
      <c r="D10" s="98" t="s">
        <v>74</v>
      </c>
      <c r="E10" s="106" t="s">
        <v>96</v>
      </c>
    </row>
    <row r="11" spans="2:5">
      <c r="B11" s="131"/>
      <c r="C11" s="98" t="s">
        <v>1</v>
      </c>
      <c r="D11" s="98" t="s">
        <v>73</v>
      </c>
      <c r="E11" s="106" t="s">
        <v>97</v>
      </c>
    </row>
    <row r="12" spans="2:5">
      <c r="B12" s="131"/>
      <c r="C12" s="98" t="s">
        <v>52</v>
      </c>
      <c r="D12" s="98" t="s">
        <v>75</v>
      </c>
      <c r="E12" s="106" t="s">
        <v>217</v>
      </c>
    </row>
    <row r="13" spans="2:5">
      <c r="B13" s="131"/>
      <c r="C13" s="98" t="s">
        <v>53</v>
      </c>
      <c r="D13" s="98" t="s">
        <v>77</v>
      </c>
      <c r="E13" s="106" t="s">
        <v>218</v>
      </c>
    </row>
    <row r="14" spans="2:5">
      <c r="B14" s="131"/>
      <c r="C14" s="98" t="s">
        <v>54</v>
      </c>
      <c r="D14" s="98" t="s">
        <v>79</v>
      </c>
      <c r="E14" s="106" t="s">
        <v>100</v>
      </c>
    </row>
    <row r="15" spans="2:5">
      <c r="B15" s="131"/>
      <c r="C15" s="98" t="s">
        <v>55</v>
      </c>
      <c r="D15" s="98" t="s">
        <v>80</v>
      </c>
      <c r="E15" s="106" t="s">
        <v>101</v>
      </c>
    </row>
    <row r="16" spans="2:5">
      <c r="B16" s="131"/>
      <c r="C16" s="98" t="s">
        <v>122</v>
      </c>
      <c r="D16" s="104" t="s">
        <v>121</v>
      </c>
      <c r="E16" s="107" t="s">
        <v>219</v>
      </c>
    </row>
    <row r="17" spans="2:5">
      <c r="B17" s="131"/>
      <c r="C17" s="98" t="s">
        <v>563</v>
      </c>
      <c r="D17" s="104" t="s">
        <v>564</v>
      </c>
      <c r="E17" s="107" t="s">
        <v>565</v>
      </c>
    </row>
    <row r="18" spans="2:5" ht="37.5">
      <c r="B18" s="131"/>
      <c r="C18" s="98" t="s">
        <v>123</v>
      </c>
      <c r="D18" s="104" t="s">
        <v>166</v>
      </c>
      <c r="E18" s="106" t="s">
        <v>220</v>
      </c>
    </row>
    <row r="19" spans="2:5" ht="75">
      <c r="B19" s="131"/>
      <c r="C19" s="98" t="s">
        <v>124</v>
      </c>
      <c r="D19" s="98" t="s">
        <v>190</v>
      </c>
      <c r="E19" s="106" t="s">
        <v>248</v>
      </c>
    </row>
    <row r="20" spans="2:5" ht="37.5">
      <c r="B20" s="131"/>
      <c r="C20" s="98" t="s">
        <v>578</v>
      </c>
      <c r="D20" s="98" t="s">
        <v>579</v>
      </c>
      <c r="E20" s="106" t="s">
        <v>580</v>
      </c>
    </row>
    <row r="21" spans="2:5" ht="37.5">
      <c r="B21" s="131"/>
      <c r="C21" s="98" t="s">
        <v>35</v>
      </c>
      <c r="D21" s="98" t="s">
        <v>186</v>
      </c>
      <c r="E21" s="106" t="s">
        <v>258</v>
      </c>
    </row>
    <row r="22" spans="2:5">
      <c r="B22" s="131"/>
      <c r="C22" s="98" t="s">
        <v>33</v>
      </c>
      <c r="D22" s="98" t="s">
        <v>187</v>
      </c>
      <c r="E22" s="106" t="s">
        <v>259</v>
      </c>
    </row>
    <row r="23" spans="2:5" ht="37.5">
      <c r="B23" s="131"/>
      <c r="C23" s="98" t="s">
        <v>243</v>
      </c>
      <c r="D23" s="98" t="s">
        <v>188</v>
      </c>
      <c r="E23" s="106" t="s">
        <v>260</v>
      </c>
    </row>
    <row r="24" spans="2:5">
      <c r="B24" s="131"/>
      <c r="C24" s="98" t="s">
        <v>34</v>
      </c>
      <c r="D24" s="98" t="s">
        <v>189</v>
      </c>
      <c r="E24" s="106" t="s">
        <v>261</v>
      </c>
    </row>
    <row r="25" spans="2:5" ht="37.5">
      <c r="B25" s="131"/>
      <c r="C25" s="98" t="s">
        <v>581</v>
      </c>
      <c r="D25" s="98" t="s">
        <v>636</v>
      </c>
      <c r="E25" s="106" t="s">
        <v>637</v>
      </c>
    </row>
    <row r="26" spans="2:5" ht="37.5">
      <c r="B26" s="131"/>
      <c r="C26" s="98" t="s">
        <v>125</v>
      </c>
      <c r="D26" s="98" t="s">
        <v>191</v>
      </c>
      <c r="E26" s="108" t="s">
        <v>249</v>
      </c>
    </row>
    <row r="27" spans="2:5">
      <c r="B27" s="131"/>
      <c r="C27" s="98" t="s">
        <v>582</v>
      </c>
      <c r="D27" s="98" t="s">
        <v>638</v>
      </c>
      <c r="E27" s="106" t="s">
        <v>639</v>
      </c>
    </row>
    <row r="28" spans="2:5" ht="37.5">
      <c r="B28" s="131"/>
      <c r="C28" s="98" t="s">
        <v>32</v>
      </c>
      <c r="D28" s="98" t="s">
        <v>167</v>
      </c>
      <c r="E28" s="106" t="s">
        <v>250</v>
      </c>
    </row>
    <row r="29" spans="2:5" ht="37.5">
      <c r="B29" s="131"/>
      <c r="C29" s="98" t="s">
        <v>126</v>
      </c>
      <c r="D29" s="98" t="s">
        <v>168</v>
      </c>
      <c r="E29" s="106" t="s">
        <v>251</v>
      </c>
    </row>
    <row r="30" spans="2:5" ht="37.5">
      <c r="B30" s="131"/>
      <c r="C30" s="98" t="s">
        <v>127</v>
      </c>
      <c r="D30" s="98" t="s">
        <v>169</v>
      </c>
      <c r="E30" s="106" t="s">
        <v>252</v>
      </c>
    </row>
    <row r="31" spans="2:5" ht="37.5">
      <c r="B31" s="131"/>
      <c r="C31" s="98" t="s">
        <v>128</v>
      </c>
      <c r="D31" s="98" t="s">
        <v>170</v>
      </c>
      <c r="E31" s="106" t="s">
        <v>253</v>
      </c>
    </row>
    <row r="32" spans="2:5" ht="37.5">
      <c r="B32" s="131"/>
      <c r="C32" s="98" t="s">
        <v>583</v>
      </c>
      <c r="D32" s="98" t="s">
        <v>640</v>
      </c>
      <c r="E32" s="106" t="s">
        <v>641</v>
      </c>
    </row>
    <row r="33" spans="2:5">
      <c r="B33" s="131"/>
      <c r="C33" s="98" t="s">
        <v>129</v>
      </c>
      <c r="D33" s="98" t="s">
        <v>171</v>
      </c>
      <c r="E33" s="106" t="s">
        <v>250</v>
      </c>
    </row>
    <row r="34" spans="2:5" ht="37.5">
      <c r="B34" s="131"/>
      <c r="C34" s="98" t="s">
        <v>126</v>
      </c>
      <c r="D34" s="98" t="s">
        <v>168</v>
      </c>
      <c r="E34" s="106" t="s">
        <v>251</v>
      </c>
    </row>
    <row r="35" spans="2:5" ht="37.5">
      <c r="B35" s="131"/>
      <c r="C35" s="98" t="s">
        <v>127</v>
      </c>
      <c r="D35" s="98" t="s">
        <v>169</v>
      </c>
      <c r="E35" s="106" t="s">
        <v>252</v>
      </c>
    </row>
    <row r="36" spans="2:5" ht="37.5">
      <c r="B36" s="131"/>
      <c r="C36" s="98" t="s">
        <v>128</v>
      </c>
      <c r="D36" s="98" t="s">
        <v>170</v>
      </c>
      <c r="E36" s="106" t="s">
        <v>253</v>
      </c>
    </row>
    <row r="37" spans="2:5">
      <c r="B37" s="131"/>
      <c r="C37" s="98" t="s">
        <v>584</v>
      </c>
      <c r="D37" s="98" t="s">
        <v>642</v>
      </c>
      <c r="E37" s="106" t="s">
        <v>643</v>
      </c>
    </row>
    <row r="38" spans="2:5">
      <c r="B38" s="131"/>
      <c r="C38" s="98" t="s">
        <v>130</v>
      </c>
      <c r="D38" s="98" t="s">
        <v>172</v>
      </c>
      <c r="E38" s="106" t="s">
        <v>254</v>
      </c>
    </row>
    <row r="39" spans="2:5" ht="37.5">
      <c r="B39" s="131"/>
      <c r="C39" s="98" t="s">
        <v>126</v>
      </c>
      <c r="D39" s="98" t="s">
        <v>168</v>
      </c>
      <c r="E39" s="106" t="s">
        <v>251</v>
      </c>
    </row>
    <row r="40" spans="2:5" ht="37.5">
      <c r="B40" s="131"/>
      <c r="C40" s="98" t="s">
        <v>127</v>
      </c>
      <c r="D40" s="98" t="s">
        <v>169</v>
      </c>
      <c r="E40" s="106" t="s">
        <v>252</v>
      </c>
    </row>
    <row r="41" spans="2:5" ht="37.5">
      <c r="B41" s="131"/>
      <c r="C41" s="98" t="s">
        <v>128</v>
      </c>
      <c r="D41" s="98" t="s">
        <v>170</v>
      </c>
      <c r="E41" s="106" t="s">
        <v>253</v>
      </c>
    </row>
    <row r="42" spans="2:5" ht="56.25">
      <c r="B42" s="131"/>
      <c r="C42" s="98" t="s">
        <v>585</v>
      </c>
      <c r="D42" s="98" t="s">
        <v>644</v>
      </c>
      <c r="E42" s="106" t="s">
        <v>645</v>
      </c>
    </row>
    <row r="43" spans="2:5" ht="56.25">
      <c r="B43" s="131"/>
      <c r="C43" s="98" t="s">
        <v>131</v>
      </c>
      <c r="D43" s="98" t="s">
        <v>246</v>
      </c>
      <c r="E43" s="106" t="s">
        <v>255</v>
      </c>
    </row>
    <row r="44" spans="2:5" ht="37.5">
      <c r="B44" s="131"/>
      <c r="C44" s="98" t="s">
        <v>586</v>
      </c>
      <c r="D44" s="98" t="s">
        <v>646</v>
      </c>
      <c r="E44" s="106" t="s">
        <v>647</v>
      </c>
    </row>
    <row r="45" spans="2:5" ht="93.75">
      <c r="B45" s="131"/>
      <c r="C45" s="172" t="s">
        <v>573</v>
      </c>
      <c r="D45" s="172" t="s">
        <v>770</v>
      </c>
      <c r="E45" s="173" t="s">
        <v>574</v>
      </c>
    </row>
    <row r="46" spans="2:5" ht="75">
      <c r="B46" s="131"/>
      <c r="C46" s="98" t="s">
        <v>242</v>
      </c>
      <c r="D46" s="98" t="s">
        <v>185</v>
      </c>
      <c r="E46" s="106" t="s">
        <v>256</v>
      </c>
    </row>
    <row r="47" spans="2:5">
      <c r="B47" s="131"/>
      <c r="C47" s="98" t="s">
        <v>132</v>
      </c>
      <c r="D47" s="98" t="s">
        <v>173</v>
      </c>
      <c r="E47" s="106" t="s">
        <v>230</v>
      </c>
    </row>
    <row r="48" spans="2:5">
      <c r="B48" s="131"/>
      <c r="C48" s="98" t="s">
        <v>133</v>
      </c>
      <c r="D48" s="98" t="s">
        <v>174</v>
      </c>
      <c r="E48" s="106" t="s">
        <v>231</v>
      </c>
    </row>
    <row r="49" spans="2:8">
      <c r="B49" s="131"/>
      <c r="C49" s="98" t="s">
        <v>134</v>
      </c>
      <c r="D49" s="98" t="s">
        <v>175</v>
      </c>
      <c r="E49" s="106" t="s">
        <v>232</v>
      </c>
      <c r="F49" s="133" t="s">
        <v>397</v>
      </c>
      <c r="G49" s="133" t="s">
        <v>398</v>
      </c>
      <c r="H49" s="133" t="s">
        <v>399</v>
      </c>
    </row>
    <row r="50" spans="2:8">
      <c r="B50" s="131"/>
      <c r="C50" s="98" t="s">
        <v>135</v>
      </c>
      <c r="D50" s="98" t="s">
        <v>176</v>
      </c>
      <c r="E50" s="106" t="s">
        <v>233</v>
      </c>
    </row>
    <row r="51" spans="2:8">
      <c r="B51" s="131"/>
      <c r="C51" s="98" t="s">
        <v>136</v>
      </c>
      <c r="D51" s="98" t="s">
        <v>177</v>
      </c>
      <c r="E51" s="106" t="s">
        <v>234</v>
      </c>
    </row>
    <row r="52" spans="2:8">
      <c r="B52" s="131"/>
      <c r="C52" s="98" t="s">
        <v>137</v>
      </c>
      <c r="D52" s="98" t="s">
        <v>178</v>
      </c>
      <c r="E52" s="106" t="s">
        <v>235</v>
      </c>
    </row>
    <row r="53" spans="2:8">
      <c r="B53" s="131"/>
      <c r="C53" s="98" t="s">
        <v>138</v>
      </c>
      <c r="D53" s="98" t="s">
        <v>179</v>
      </c>
      <c r="E53" s="106" t="s">
        <v>236</v>
      </c>
      <c r="F53" s="133" t="s">
        <v>397</v>
      </c>
      <c r="G53" s="133" t="s">
        <v>398</v>
      </c>
      <c r="H53" s="133" t="s">
        <v>399</v>
      </c>
    </row>
    <row r="54" spans="2:8">
      <c r="B54" s="131"/>
      <c r="C54" s="98" t="s">
        <v>139</v>
      </c>
      <c r="D54" s="98" t="s">
        <v>180</v>
      </c>
      <c r="E54" s="106" t="s">
        <v>237</v>
      </c>
    </row>
    <row r="55" spans="2:8">
      <c r="B55" s="131"/>
      <c r="C55" s="98" t="s">
        <v>140</v>
      </c>
      <c r="D55" s="98" t="s">
        <v>181</v>
      </c>
      <c r="E55" s="106" t="s">
        <v>238</v>
      </c>
    </row>
    <row r="56" spans="2:8">
      <c r="B56" s="131"/>
      <c r="C56" s="98" t="s">
        <v>141</v>
      </c>
      <c r="D56" s="98" t="s">
        <v>182</v>
      </c>
      <c r="E56" s="106" t="s">
        <v>239</v>
      </c>
    </row>
    <row r="57" spans="2:8">
      <c r="B57" s="131"/>
      <c r="C57" s="98" t="s">
        <v>142</v>
      </c>
      <c r="D57" s="98" t="s">
        <v>183</v>
      </c>
      <c r="E57" s="106" t="s">
        <v>240</v>
      </c>
      <c r="F57" s="133" t="s">
        <v>397</v>
      </c>
      <c r="G57" s="133" t="s">
        <v>398</v>
      </c>
      <c r="H57" s="133" t="s">
        <v>399</v>
      </c>
    </row>
    <row r="58" spans="2:8">
      <c r="B58" s="131"/>
      <c r="C58" s="98" t="s">
        <v>143</v>
      </c>
      <c r="D58" s="98" t="s">
        <v>184</v>
      </c>
      <c r="E58" s="106" t="s">
        <v>241</v>
      </c>
    </row>
    <row r="59" spans="2:8" ht="37.5">
      <c r="B59" s="131"/>
      <c r="C59" s="98" t="s">
        <v>587</v>
      </c>
      <c r="D59" s="98" t="s">
        <v>648</v>
      </c>
      <c r="E59" s="106" t="s">
        <v>649</v>
      </c>
    </row>
    <row r="60" spans="2:8" ht="112.5">
      <c r="B60" s="131"/>
      <c r="C60" s="98" t="s">
        <v>575</v>
      </c>
      <c r="D60" s="172" t="s">
        <v>576</v>
      </c>
      <c r="E60" s="173" t="s">
        <v>577</v>
      </c>
    </row>
    <row r="61" spans="2:8" ht="37.5">
      <c r="B61" s="131"/>
      <c r="C61" s="98" t="s">
        <v>144</v>
      </c>
      <c r="D61" s="98" t="s">
        <v>247</v>
      </c>
      <c r="E61" s="106" t="s">
        <v>257</v>
      </c>
    </row>
    <row r="62" spans="2:8" ht="37.5">
      <c r="B62" s="131"/>
      <c r="C62" s="98" t="s">
        <v>588</v>
      </c>
      <c r="D62" s="98" t="s">
        <v>650</v>
      </c>
      <c r="E62" s="106" t="s">
        <v>651</v>
      </c>
    </row>
    <row r="63" spans="2:8">
      <c r="B63" s="131"/>
      <c r="C63" s="98" t="s">
        <v>151</v>
      </c>
      <c r="D63" s="98" t="s">
        <v>192</v>
      </c>
      <c r="E63" s="106" t="s">
        <v>262</v>
      </c>
    </row>
    <row r="64" spans="2:8" ht="37.5">
      <c r="B64" s="131"/>
      <c r="C64" s="98" t="s">
        <v>589</v>
      </c>
      <c r="D64" s="98" t="s">
        <v>652</v>
      </c>
      <c r="E64" s="106" t="s">
        <v>653</v>
      </c>
    </row>
    <row r="65" spans="2:6">
      <c r="B65" s="131"/>
      <c r="C65" s="98" t="s">
        <v>145</v>
      </c>
      <c r="D65" s="98" t="s">
        <v>193</v>
      </c>
      <c r="E65" s="106" t="s">
        <v>263</v>
      </c>
    </row>
    <row r="66" spans="2:6">
      <c r="B66" s="131"/>
      <c r="C66" s="98" t="s">
        <v>146</v>
      </c>
      <c r="D66" s="98" t="s">
        <v>194</v>
      </c>
      <c r="E66" s="106" t="s">
        <v>264</v>
      </c>
    </row>
    <row r="67" spans="2:6" ht="37.5">
      <c r="B67" s="131"/>
      <c r="C67" s="98" t="s">
        <v>147</v>
      </c>
      <c r="D67" s="98" t="s">
        <v>195</v>
      </c>
      <c r="E67" s="106" t="s">
        <v>265</v>
      </c>
    </row>
    <row r="68" spans="2:6" ht="37.5">
      <c r="B68" s="131"/>
      <c r="C68" s="98" t="s">
        <v>148</v>
      </c>
      <c r="D68" s="98" t="s">
        <v>196</v>
      </c>
      <c r="E68" s="106" t="s">
        <v>266</v>
      </c>
    </row>
    <row r="69" spans="2:6" ht="37.5">
      <c r="B69" s="131"/>
      <c r="C69" s="98" t="s">
        <v>590</v>
      </c>
      <c r="D69" s="98" t="s">
        <v>654</v>
      </c>
      <c r="E69" s="106" t="s">
        <v>655</v>
      </c>
    </row>
    <row r="70" spans="2:6">
      <c r="B70" s="131"/>
      <c r="C70" s="98" t="s">
        <v>152</v>
      </c>
      <c r="D70" s="98" t="s">
        <v>197</v>
      </c>
      <c r="E70" s="108" t="s">
        <v>267</v>
      </c>
    </row>
    <row r="71" spans="2:6" ht="37.5">
      <c r="B71" s="131"/>
      <c r="C71" s="98" t="s">
        <v>591</v>
      </c>
      <c r="D71" s="98" t="s">
        <v>656</v>
      </c>
      <c r="E71" s="106" t="s">
        <v>657</v>
      </c>
    </row>
    <row r="72" spans="2:6" ht="56.25">
      <c r="B72" s="131"/>
      <c r="C72" s="98" t="s">
        <v>153</v>
      </c>
      <c r="D72" s="98" t="s">
        <v>198</v>
      </c>
      <c r="E72" s="106" t="s">
        <v>268</v>
      </c>
    </row>
    <row r="73" spans="2:6" ht="56.25">
      <c r="B73" s="131"/>
      <c r="C73" s="98" t="s">
        <v>592</v>
      </c>
      <c r="D73" s="98" t="s">
        <v>658</v>
      </c>
      <c r="E73" s="106" t="s">
        <v>659</v>
      </c>
    </row>
    <row r="74" spans="2:6" ht="37.5">
      <c r="B74" s="131"/>
      <c r="C74" s="98" t="s">
        <v>154</v>
      </c>
      <c r="D74" s="98" t="s">
        <v>199</v>
      </c>
      <c r="E74" s="106" t="s">
        <v>269</v>
      </c>
    </row>
    <row r="75" spans="2:6" ht="37.5">
      <c r="B75" s="131"/>
      <c r="C75" s="98" t="s">
        <v>593</v>
      </c>
      <c r="D75" s="98" t="s">
        <v>660</v>
      </c>
      <c r="E75" s="106" t="s">
        <v>661</v>
      </c>
    </row>
    <row r="76" spans="2:6" ht="37.5">
      <c r="B76" s="131"/>
      <c r="C76" s="98" t="s">
        <v>155</v>
      </c>
      <c r="D76" s="98" t="s">
        <v>200</v>
      </c>
      <c r="E76" s="106" t="s">
        <v>270</v>
      </c>
    </row>
    <row r="77" spans="2:6" ht="37.5">
      <c r="B77" s="131"/>
      <c r="C77" s="98" t="s">
        <v>149</v>
      </c>
      <c r="D77" s="98" t="s">
        <v>201</v>
      </c>
      <c r="E77" s="106" t="s">
        <v>221</v>
      </c>
    </row>
    <row r="78" spans="2:6" ht="37.5">
      <c r="B78" s="131"/>
      <c r="C78" s="98" t="s">
        <v>150</v>
      </c>
      <c r="D78" s="98" t="s">
        <v>202</v>
      </c>
      <c r="E78" s="106" t="s">
        <v>222</v>
      </c>
    </row>
    <row r="79" spans="2:6">
      <c r="B79" s="131"/>
      <c r="C79" s="98" t="s">
        <v>561</v>
      </c>
      <c r="D79" s="98" t="s">
        <v>662</v>
      </c>
      <c r="E79" s="106" t="s">
        <v>663</v>
      </c>
    </row>
    <row r="80" spans="2:6" ht="75">
      <c r="B80" s="131"/>
      <c r="C80" s="172" t="s">
        <v>562</v>
      </c>
      <c r="D80" s="173" t="s">
        <v>664</v>
      </c>
      <c r="E80" s="173" t="s">
        <v>782</v>
      </c>
      <c r="F80" s="98"/>
    </row>
    <row r="81" spans="2:5" ht="100.5" customHeight="1">
      <c r="B81" s="131"/>
      <c r="C81" s="173" t="s">
        <v>630</v>
      </c>
      <c r="D81" s="173" t="s">
        <v>665</v>
      </c>
      <c r="E81" s="173" t="s">
        <v>783</v>
      </c>
    </row>
    <row r="82" spans="2:5" ht="37.5">
      <c r="B82" s="131"/>
      <c r="C82" s="197" t="s">
        <v>156</v>
      </c>
      <c r="D82" s="197" t="s">
        <v>203</v>
      </c>
      <c r="E82" s="198" t="s">
        <v>223</v>
      </c>
    </row>
    <row r="83" spans="2:5" ht="37.5">
      <c r="B83" s="131"/>
      <c r="C83" s="197" t="s">
        <v>157</v>
      </c>
      <c r="D83" s="197" t="s">
        <v>204</v>
      </c>
      <c r="E83" s="198" t="s">
        <v>271</v>
      </c>
    </row>
    <row r="84" spans="2:5" ht="37.5">
      <c r="B84" s="131"/>
      <c r="C84" s="197" t="s">
        <v>158</v>
      </c>
      <c r="D84" s="197" t="s">
        <v>205</v>
      </c>
      <c r="E84" s="198" t="s">
        <v>272</v>
      </c>
    </row>
    <row r="85" spans="2:5" ht="37.5">
      <c r="B85" s="131"/>
      <c r="C85" s="197" t="s">
        <v>159</v>
      </c>
      <c r="D85" s="197" t="s">
        <v>206</v>
      </c>
      <c r="E85" s="198" t="s">
        <v>224</v>
      </c>
    </row>
    <row r="86" spans="2:5" ht="37.5">
      <c r="B86" s="131"/>
      <c r="C86" s="197" t="s">
        <v>160</v>
      </c>
      <c r="D86" s="197" t="s">
        <v>207</v>
      </c>
      <c r="E86" s="198" t="s">
        <v>273</v>
      </c>
    </row>
    <row r="87" spans="2:5" ht="75">
      <c r="B87" s="131"/>
      <c r="C87" s="197" t="s">
        <v>244</v>
      </c>
      <c r="D87" s="197" t="s">
        <v>208</v>
      </c>
      <c r="E87" s="198" t="s">
        <v>274</v>
      </c>
    </row>
    <row r="88" spans="2:5">
      <c r="B88" s="131"/>
      <c r="C88" s="197" t="s">
        <v>161</v>
      </c>
      <c r="D88" s="197" t="s">
        <v>209</v>
      </c>
      <c r="E88" s="198" t="s">
        <v>275</v>
      </c>
    </row>
    <row r="89" spans="2:5" ht="56.25">
      <c r="B89" s="131"/>
      <c r="C89" s="197" t="s">
        <v>444</v>
      </c>
      <c r="D89" s="197" t="s">
        <v>445</v>
      </c>
      <c r="E89" s="198" t="s">
        <v>446</v>
      </c>
    </row>
    <row r="90" spans="2:5" ht="56.25">
      <c r="B90" s="131"/>
      <c r="C90" s="197" t="s">
        <v>162</v>
      </c>
      <c r="D90" s="197" t="s">
        <v>210</v>
      </c>
      <c r="E90" s="199" t="s">
        <v>225</v>
      </c>
    </row>
    <row r="91" spans="2:5" ht="75">
      <c r="B91" s="131"/>
      <c r="C91" s="197" t="s">
        <v>245</v>
      </c>
      <c r="D91" s="197" t="s">
        <v>211</v>
      </c>
      <c r="E91" s="198" t="s">
        <v>276</v>
      </c>
    </row>
    <row r="92" spans="2:5" ht="75">
      <c r="B92" s="131"/>
      <c r="C92" s="197" t="s">
        <v>441</v>
      </c>
      <c r="D92" s="197" t="s">
        <v>442</v>
      </c>
      <c r="E92" s="198" t="s">
        <v>443</v>
      </c>
    </row>
    <row r="93" spans="2:5">
      <c r="B93" s="131"/>
      <c r="C93" s="98" t="s">
        <v>163</v>
      </c>
      <c r="D93" s="98" t="s">
        <v>212</v>
      </c>
      <c r="E93" s="106" t="s">
        <v>226</v>
      </c>
    </row>
    <row r="94" spans="2:5">
      <c r="B94" s="131"/>
      <c r="C94" s="98" t="s">
        <v>164</v>
      </c>
      <c r="D94" s="98" t="s">
        <v>213</v>
      </c>
      <c r="E94" s="106" t="s">
        <v>227</v>
      </c>
    </row>
    <row r="95" spans="2:5">
      <c r="B95" s="131"/>
      <c r="C95" s="98" t="s">
        <v>165</v>
      </c>
      <c r="D95" s="98" t="s">
        <v>214</v>
      </c>
      <c r="E95" s="106" t="s">
        <v>228</v>
      </c>
    </row>
    <row r="96" spans="2:5">
      <c r="B96" s="131"/>
      <c r="C96" s="98" t="s">
        <v>566</v>
      </c>
      <c r="D96" s="104" t="s">
        <v>564</v>
      </c>
      <c r="E96" s="107" t="s">
        <v>568</v>
      </c>
    </row>
    <row r="97" spans="2:5" ht="187.5">
      <c r="B97" s="131"/>
      <c r="C97" s="98" t="s">
        <v>670</v>
      </c>
      <c r="D97" s="98" t="s">
        <v>666</v>
      </c>
      <c r="E97" s="99" t="s">
        <v>669</v>
      </c>
    </row>
    <row r="98" spans="2:5" ht="75">
      <c r="B98" s="131"/>
      <c r="C98" s="98" t="s">
        <v>769</v>
      </c>
      <c r="D98" s="98" t="s">
        <v>667</v>
      </c>
      <c r="E98" s="106" t="s">
        <v>668</v>
      </c>
    </row>
    <row r="99" spans="2:5">
      <c r="B99" s="131"/>
      <c r="C99" s="98" t="s">
        <v>567</v>
      </c>
      <c r="D99" s="98" t="s">
        <v>335</v>
      </c>
      <c r="E99" s="102" t="s">
        <v>569</v>
      </c>
    </row>
    <row r="100" spans="2:5">
      <c r="B100" s="130" t="s">
        <v>383</v>
      </c>
      <c r="C100" s="132" t="s">
        <v>386</v>
      </c>
      <c r="D100" s="132" t="s">
        <v>384</v>
      </c>
      <c r="E100" s="132" t="s">
        <v>384</v>
      </c>
    </row>
    <row r="101" spans="2:5">
      <c r="B101" s="130"/>
      <c r="C101" s="132" t="s">
        <v>385</v>
      </c>
      <c r="D101" s="132" t="s">
        <v>391</v>
      </c>
      <c r="E101" s="132" t="s">
        <v>394</v>
      </c>
    </row>
    <row r="102" spans="2:5">
      <c r="B102" s="130"/>
      <c r="C102" s="132" t="s">
        <v>387</v>
      </c>
      <c r="D102" s="132" t="s">
        <v>392</v>
      </c>
      <c r="E102" s="132" t="s">
        <v>395</v>
      </c>
    </row>
    <row r="103" spans="2:5">
      <c r="B103" s="130"/>
      <c r="C103" s="132" t="s">
        <v>388</v>
      </c>
      <c r="D103" s="132" t="s">
        <v>393</v>
      </c>
      <c r="E103" s="132" t="s">
        <v>396</v>
      </c>
    </row>
    <row r="104" spans="2:5">
      <c r="B104" s="130"/>
      <c r="C104" s="132" t="s">
        <v>570</v>
      </c>
      <c r="D104" s="132" t="s">
        <v>571</v>
      </c>
      <c r="E104" s="132" t="s">
        <v>572</v>
      </c>
    </row>
    <row r="105" spans="2:5">
      <c r="B105" s="130"/>
      <c r="C105" s="132" t="s">
        <v>389</v>
      </c>
      <c r="D105" s="132" t="s">
        <v>384</v>
      </c>
      <c r="E105" s="132" t="s">
        <v>426</v>
      </c>
    </row>
    <row r="108" spans="2:5">
      <c r="C108" s="440" t="s">
        <v>437</v>
      </c>
      <c r="D108" s="440"/>
      <c r="E108" s="440"/>
    </row>
    <row r="109" spans="2:5">
      <c r="B109" s="68" t="s">
        <v>400</v>
      </c>
      <c r="C109" s="140" t="s">
        <v>30</v>
      </c>
      <c r="D109" s="140" t="s">
        <v>31</v>
      </c>
      <c r="E109" s="140" t="s">
        <v>404</v>
      </c>
    </row>
    <row r="110" spans="2:5">
      <c r="B110" s="134" t="s">
        <v>401</v>
      </c>
      <c r="C110" s="140" t="s">
        <v>30</v>
      </c>
      <c r="D110" s="140" t="s">
        <v>31</v>
      </c>
      <c r="E110" s="140" t="s">
        <v>403</v>
      </c>
    </row>
    <row r="111" spans="2:5">
      <c r="B111" s="134" t="s">
        <v>402</v>
      </c>
      <c r="C111" s="140" t="s">
        <v>30</v>
      </c>
      <c r="D111" s="140" t="s">
        <v>31</v>
      </c>
      <c r="E111" s="140" t="s">
        <v>405</v>
      </c>
    </row>
    <row r="112" spans="2:5">
      <c r="B112" s="68" t="s">
        <v>400</v>
      </c>
      <c r="C112" s="140" t="s">
        <v>30</v>
      </c>
      <c r="D112" s="140" t="s">
        <v>31</v>
      </c>
      <c r="E112" s="140" t="s">
        <v>406</v>
      </c>
    </row>
    <row r="113" spans="2:5">
      <c r="B113" s="134" t="s">
        <v>401</v>
      </c>
      <c r="C113" s="140" t="s">
        <v>30</v>
      </c>
      <c r="D113" s="140" t="s">
        <v>31</v>
      </c>
      <c r="E113" s="140" t="s">
        <v>408</v>
      </c>
    </row>
    <row r="114" spans="2:5">
      <c r="B114" s="134" t="s">
        <v>402</v>
      </c>
      <c r="C114" s="140" t="s">
        <v>30</v>
      </c>
      <c r="D114" s="140" t="s">
        <v>31</v>
      </c>
      <c r="E114" s="140" t="s">
        <v>407</v>
      </c>
    </row>
    <row r="115" spans="2:5">
      <c r="B115" s="68" t="s">
        <v>400</v>
      </c>
      <c r="C115" s="137" t="s">
        <v>27</v>
      </c>
      <c r="D115" s="137" t="s">
        <v>28</v>
      </c>
      <c r="E115" s="137" t="s">
        <v>29</v>
      </c>
    </row>
    <row r="116" spans="2:5">
      <c r="B116" s="134" t="s">
        <v>401</v>
      </c>
      <c r="C116" s="138" t="s">
        <v>421</v>
      </c>
      <c r="D116" s="138" t="s">
        <v>422</v>
      </c>
      <c r="E116" s="138" t="s">
        <v>423</v>
      </c>
    </row>
    <row r="117" spans="2:5">
      <c r="B117" s="134" t="s">
        <v>402</v>
      </c>
      <c r="C117" s="138" t="s">
        <v>424</v>
      </c>
      <c r="D117" s="138" t="s">
        <v>425</v>
      </c>
      <c r="E117" s="138" t="s">
        <v>429</v>
      </c>
    </row>
    <row r="118" spans="2:5">
      <c r="B118" s="68" t="s">
        <v>400</v>
      </c>
      <c r="C118" s="139" t="s">
        <v>25</v>
      </c>
      <c r="D118" s="139" t="s">
        <v>26</v>
      </c>
      <c r="E118" s="66"/>
    </row>
    <row r="119" spans="2:5">
      <c r="B119" s="134" t="s">
        <v>401</v>
      </c>
      <c r="C119" s="140" t="s">
        <v>23</v>
      </c>
      <c r="D119" s="139" t="s">
        <v>24</v>
      </c>
      <c r="E119" s="66"/>
    </row>
    <row r="120" spans="2:5">
      <c r="B120" s="134" t="s">
        <v>402</v>
      </c>
      <c r="C120" s="140" t="s">
        <v>427</v>
      </c>
      <c r="D120" s="140" t="s">
        <v>428</v>
      </c>
      <c r="E120" s="66"/>
    </row>
    <row r="121" spans="2:5">
      <c r="B121" s="68" t="s">
        <v>400</v>
      </c>
      <c r="C121" s="139" t="s">
        <v>628</v>
      </c>
      <c r="D121" s="139" t="s">
        <v>629</v>
      </c>
    </row>
    <row r="122" spans="2:5">
      <c r="B122" s="134" t="s">
        <v>401</v>
      </c>
      <c r="C122" s="138" t="s">
        <v>421</v>
      </c>
      <c r="D122" s="138" t="s">
        <v>422</v>
      </c>
    </row>
    <row r="123" spans="2:5">
      <c r="B123" s="134" t="s">
        <v>402</v>
      </c>
      <c r="C123" s="139" t="s">
        <v>628</v>
      </c>
      <c r="D123" s="139" t="s">
        <v>629</v>
      </c>
    </row>
  </sheetData>
  <mergeCells count="2">
    <mergeCell ref="C2:E2"/>
    <mergeCell ref="C108:E10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158"/>
  <sheetViews>
    <sheetView topLeftCell="B46" workbookViewId="0">
      <selection activeCell="C31" sqref="C31"/>
    </sheetView>
  </sheetViews>
  <sheetFormatPr defaultColWidth="9" defaultRowHeight="18.75"/>
  <cols>
    <col min="1" max="2" width="9" style="98"/>
    <col min="3" max="8" width="33.75" style="98" customWidth="1"/>
    <col min="9" max="16384" width="9" style="98"/>
  </cols>
  <sheetData>
    <row r="2" spans="3:8">
      <c r="C2" s="439" t="s">
        <v>40</v>
      </c>
      <c r="D2" s="439"/>
      <c r="E2" s="439"/>
    </row>
    <row r="3" spans="3:8">
      <c r="C3" s="172" t="s">
        <v>469</v>
      </c>
      <c r="D3" s="173" t="s">
        <v>468</v>
      </c>
      <c r="E3" s="173" t="s">
        <v>467</v>
      </c>
    </row>
    <row r="4" spans="3:8">
      <c r="C4" s="172" t="s">
        <v>558</v>
      </c>
      <c r="D4" s="173" t="s">
        <v>559</v>
      </c>
      <c r="E4" s="173" t="s">
        <v>560</v>
      </c>
    </row>
    <row r="5" spans="3:8">
      <c r="C5" s="172" t="s">
        <v>461</v>
      </c>
      <c r="D5" s="172" t="s">
        <v>464</v>
      </c>
      <c r="E5" s="172" t="s">
        <v>465</v>
      </c>
      <c r="F5" s="172"/>
      <c r="G5" s="173"/>
      <c r="H5" s="173"/>
    </row>
    <row r="6" spans="3:8">
      <c r="C6" s="173" t="s">
        <v>462</v>
      </c>
      <c r="D6" s="173" t="s">
        <v>463</v>
      </c>
      <c r="E6" s="174" t="s">
        <v>466</v>
      </c>
      <c r="F6" s="173"/>
      <c r="G6" s="172"/>
      <c r="H6" s="174"/>
    </row>
    <row r="7" spans="3:8">
      <c r="C7" s="100" t="s">
        <v>229</v>
      </c>
      <c r="D7" s="100" t="s">
        <v>90</v>
      </c>
      <c r="E7" s="101" t="s">
        <v>91</v>
      </c>
    </row>
    <row r="8" spans="3:8">
      <c r="C8" s="98" t="s">
        <v>0</v>
      </c>
      <c r="D8" s="98" t="s">
        <v>41</v>
      </c>
      <c r="E8" s="98" t="s">
        <v>42</v>
      </c>
    </row>
    <row r="9" spans="3:8" ht="37.5">
      <c r="C9" s="98" t="s">
        <v>278</v>
      </c>
      <c r="D9" s="98" t="s">
        <v>309</v>
      </c>
      <c r="E9" s="99" t="s">
        <v>342</v>
      </c>
    </row>
    <row r="10" spans="3:8">
      <c r="C10" s="98" t="s">
        <v>280</v>
      </c>
      <c r="D10" s="98" t="s">
        <v>308</v>
      </c>
      <c r="E10" s="98" t="s">
        <v>343</v>
      </c>
    </row>
    <row r="11" spans="3:8">
      <c r="C11" s="98" t="s">
        <v>282</v>
      </c>
      <c r="D11" s="98" t="s">
        <v>310</v>
      </c>
      <c r="E11" s="99" t="s">
        <v>344</v>
      </c>
    </row>
    <row r="12" spans="3:8" ht="37.5">
      <c r="C12" s="98" t="s">
        <v>283</v>
      </c>
      <c r="D12" s="98" t="s">
        <v>311</v>
      </c>
      <c r="E12" s="99" t="s">
        <v>345</v>
      </c>
    </row>
    <row r="13" spans="3:8" ht="37.5">
      <c r="C13" s="98" t="s">
        <v>377</v>
      </c>
      <c r="D13" s="98" t="s">
        <v>378</v>
      </c>
      <c r="E13" s="99" t="s">
        <v>380</v>
      </c>
    </row>
    <row r="14" spans="3:8">
      <c r="C14" s="98" t="s">
        <v>284</v>
      </c>
      <c r="D14" s="98" t="s">
        <v>376</v>
      </c>
      <c r="E14" s="98" t="s">
        <v>375</v>
      </c>
    </row>
    <row r="15" spans="3:8">
      <c r="C15" s="98" t="s">
        <v>285</v>
      </c>
      <c r="D15" s="98" t="s">
        <v>313</v>
      </c>
      <c r="E15" s="99" t="s">
        <v>457</v>
      </c>
    </row>
    <row r="16" spans="3:8">
      <c r="C16" s="98" t="s">
        <v>286</v>
      </c>
      <c r="D16" s="98" t="s">
        <v>314</v>
      </c>
      <c r="E16" s="99" t="s">
        <v>346</v>
      </c>
    </row>
    <row r="17" spans="3:5">
      <c r="C17" s="98" t="s">
        <v>287</v>
      </c>
      <c r="D17" s="98" t="s">
        <v>475</v>
      </c>
      <c r="E17" s="99" t="s">
        <v>474</v>
      </c>
    </row>
    <row r="18" spans="3:5">
      <c r="C18" s="172" t="s">
        <v>472</v>
      </c>
      <c r="D18" s="173" t="s">
        <v>473</v>
      </c>
      <c r="E18" s="174" t="s">
        <v>476</v>
      </c>
    </row>
    <row r="19" spans="3:5" ht="37.5">
      <c r="C19" s="98" t="s">
        <v>288</v>
      </c>
      <c r="D19" s="98" t="s">
        <v>312</v>
      </c>
      <c r="E19" s="99" t="s">
        <v>347</v>
      </c>
    </row>
    <row r="20" spans="3:5">
      <c r="C20" s="98" t="s">
        <v>289</v>
      </c>
      <c r="D20" s="98" t="s">
        <v>315</v>
      </c>
      <c r="E20" s="99" t="s">
        <v>348</v>
      </c>
    </row>
    <row r="21" spans="3:5">
      <c r="C21" s="98" t="s">
        <v>290</v>
      </c>
      <c r="D21" s="98" t="s">
        <v>316</v>
      </c>
      <c r="E21" s="99" t="s">
        <v>349</v>
      </c>
    </row>
    <row r="22" spans="3:5">
      <c r="C22" s="98" t="s">
        <v>291</v>
      </c>
      <c r="D22" s="98" t="s">
        <v>317</v>
      </c>
      <c r="E22" s="99" t="s">
        <v>350</v>
      </c>
    </row>
    <row r="23" spans="3:5">
      <c r="C23" s="98" t="s">
        <v>293</v>
      </c>
      <c r="D23" s="98" t="s">
        <v>318</v>
      </c>
      <c r="E23" s="99" t="s">
        <v>352</v>
      </c>
    </row>
    <row r="24" spans="3:5">
      <c r="C24" s="98" t="s">
        <v>292</v>
      </c>
      <c r="D24" s="98" t="s">
        <v>319</v>
      </c>
      <c r="E24" s="98" t="s">
        <v>351</v>
      </c>
    </row>
    <row r="25" spans="3:5">
      <c r="C25" s="98" t="s">
        <v>279</v>
      </c>
      <c r="D25" s="98" t="s">
        <v>307</v>
      </c>
      <c r="E25" s="98" t="s">
        <v>353</v>
      </c>
    </row>
    <row r="26" spans="3:5">
      <c r="C26" s="98" t="s">
        <v>294</v>
      </c>
      <c r="D26" s="98" t="s">
        <v>321</v>
      </c>
      <c r="E26" s="99" t="s">
        <v>354</v>
      </c>
    </row>
    <row r="27" spans="3:5">
      <c r="C27" s="98" t="s">
        <v>8</v>
      </c>
      <c r="D27" s="98" t="s">
        <v>322</v>
      </c>
      <c r="E27" s="99" t="s">
        <v>355</v>
      </c>
    </row>
    <row r="28" spans="3:5">
      <c r="C28" s="98" t="s">
        <v>9</v>
      </c>
      <c r="D28" s="98" t="s">
        <v>323</v>
      </c>
      <c r="E28" s="98" t="s">
        <v>356</v>
      </c>
    </row>
    <row r="29" spans="3:5" ht="37.5">
      <c r="C29" s="98" t="s">
        <v>295</v>
      </c>
      <c r="D29" s="98" t="s">
        <v>324</v>
      </c>
      <c r="E29" s="99" t="s">
        <v>357</v>
      </c>
    </row>
    <row r="30" spans="3:5">
      <c r="C30" s="98" t="s">
        <v>281</v>
      </c>
      <c r="D30" s="98" t="s">
        <v>320</v>
      </c>
      <c r="E30" s="99" t="s">
        <v>358</v>
      </c>
    </row>
    <row r="31" spans="3:5">
      <c r="C31" s="98" t="s">
        <v>12</v>
      </c>
      <c r="D31" s="98" t="s">
        <v>326</v>
      </c>
      <c r="E31" s="99" t="s">
        <v>359</v>
      </c>
    </row>
    <row r="32" spans="3:5">
      <c r="C32" s="98" t="s">
        <v>38</v>
      </c>
      <c r="D32" s="98" t="s">
        <v>325</v>
      </c>
      <c r="E32" s="99" t="s">
        <v>360</v>
      </c>
    </row>
    <row r="33" spans="3:7" ht="37.5">
      <c r="C33" s="98" t="s">
        <v>296</v>
      </c>
      <c r="D33" s="98" t="s">
        <v>327</v>
      </c>
      <c r="E33" s="99" t="s">
        <v>361</v>
      </c>
    </row>
    <row r="34" spans="3:7" ht="37.5">
      <c r="C34" s="98" t="s">
        <v>297</v>
      </c>
      <c r="D34" s="98" t="s">
        <v>328</v>
      </c>
      <c r="E34" s="99" t="s">
        <v>362</v>
      </c>
    </row>
    <row r="35" spans="3:7" ht="56.25">
      <c r="C35" s="98" t="s">
        <v>298</v>
      </c>
      <c r="D35" s="98" t="s">
        <v>329</v>
      </c>
      <c r="E35" s="99" t="s">
        <v>363</v>
      </c>
    </row>
    <row r="36" spans="3:7" ht="37.5">
      <c r="C36" s="98" t="s">
        <v>680</v>
      </c>
      <c r="D36" s="98" t="s">
        <v>631</v>
      </c>
      <c r="E36" s="99" t="s">
        <v>632</v>
      </c>
    </row>
    <row r="37" spans="3:7">
      <c r="C37" s="98" t="s">
        <v>299</v>
      </c>
      <c r="D37" s="98" t="s">
        <v>330</v>
      </c>
      <c r="E37" s="99" t="s">
        <v>364</v>
      </c>
    </row>
    <row r="38" spans="3:7" ht="93.75">
      <c r="C38" s="172" t="s">
        <v>777</v>
      </c>
      <c r="D38" s="173" t="s">
        <v>778</v>
      </c>
      <c r="E38" s="173" t="s">
        <v>779</v>
      </c>
    </row>
    <row r="39" spans="3:7" ht="75">
      <c r="C39" s="173" t="s">
        <v>774</v>
      </c>
      <c r="D39" s="173" t="s">
        <v>775</v>
      </c>
      <c r="E39" s="173" t="s">
        <v>776</v>
      </c>
    </row>
    <row r="40" spans="3:7" ht="37.5">
      <c r="C40" s="173" t="s">
        <v>675</v>
      </c>
      <c r="D40" s="173" t="s">
        <v>766</v>
      </c>
      <c r="E40" s="173" t="s">
        <v>767</v>
      </c>
    </row>
    <row r="41" spans="3:7">
      <c r="C41" s="98" t="s">
        <v>671</v>
      </c>
      <c r="D41" s="98" t="s">
        <v>672</v>
      </c>
      <c r="E41" s="99" t="s">
        <v>673</v>
      </c>
    </row>
    <row r="42" spans="3:7" ht="75">
      <c r="C42" s="172" t="s">
        <v>674</v>
      </c>
      <c r="D42" s="173" t="s">
        <v>681</v>
      </c>
      <c r="E42" s="173" t="s">
        <v>683</v>
      </c>
      <c r="F42" s="98" t="s">
        <v>676</v>
      </c>
      <c r="G42" s="98" t="s">
        <v>677</v>
      </c>
    </row>
    <row r="43" spans="3:7" ht="93.75">
      <c r="C43" s="173" t="s">
        <v>768</v>
      </c>
      <c r="D43" s="173" t="s">
        <v>682</v>
      </c>
      <c r="E43" s="173" t="s">
        <v>684</v>
      </c>
      <c r="F43" s="98" t="s">
        <v>678</v>
      </c>
      <c r="G43" s="98" t="s">
        <v>679</v>
      </c>
    </row>
    <row r="44" spans="3:7" ht="37.5">
      <c r="C44" s="98" t="s">
        <v>331</v>
      </c>
      <c r="D44" s="98" t="s">
        <v>332</v>
      </c>
      <c r="E44" s="112" t="s">
        <v>365</v>
      </c>
    </row>
    <row r="45" spans="3:7" ht="37.5">
      <c r="C45" s="98" t="s">
        <v>165</v>
      </c>
      <c r="D45" s="98" t="s">
        <v>333</v>
      </c>
      <c r="E45" s="112" t="s">
        <v>366</v>
      </c>
    </row>
    <row r="46" spans="3:7">
      <c r="C46" s="98" t="s">
        <v>300</v>
      </c>
      <c r="D46" s="98" t="s">
        <v>334</v>
      </c>
      <c r="E46" s="112" t="s">
        <v>367</v>
      </c>
    </row>
    <row r="47" spans="3:7" ht="37.5">
      <c r="C47" s="98" t="s">
        <v>301</v>
      </c>
      <c r="D47" s="98" t="s">
        <v>335</v>
      </c>
      <c r="E47" s="112" t="s">
        <v>368</v>
      </c>
    </row>
    <row r="48" spans="3:7" ht="56.25">
      <c r="C48" s="98" t="s">
        <v>302</v>
      </c>
      <c r="D48" s="98" t="s">
        <v>336</v>
      </c>
      <c r="E48" s="112" t="s">
        <v>369</v>
      </c>
    </row>
    <row r="49" spans="2:5" ht="56.25">
      <c r="C49" s="98" t="s">
        <v>303</v>
      </c>
      <c r="D49" s="98" t="s">
        <v>337</v>
      </c>
      <c r="E49" s="112" t="s">
        <v>370</v>
      </c>
    </row>
    <row r="50" spans="2:5" ht="56.25">
      <c r="C50" s="98" t="s">
        <v>304</v>
      </c>
      <c r="D50" s="98" t="s">
        <v>338</v>
      </c>
      <c r="E50" s="112" t="s">
        <v>371</v>
      </c>
    </row>
    <row r="51" spans="2:5" ht="56.25">
      <c r="C51" s="98" t="s">
        <v>305</v>
      </c>
      <c r="D51" s="98" t="s">
        <v>339</v>
      </c>
      <c r="E51" s="112" t="s">
        <v>372</v>
      </c>
    </row>
    <row r="52" spans="2:5">
      <c r="C52" s="98" t="s">
        <v>10</v>
      </c>
      <c r="D52" s="98" t="s">
        <v>340</v>
      </c>
      <c r="E52" s="112" t="s">
        <v>373</v>
      </c>
    </row>
    <row r="53" spans="2:5">
      <c r="C53" s="98" t="s">
        <v>306</v>
      </c>
      <c r="D53" s="98" t="s">
        <v>341</v>
      </c>
      <c r="E53" s="112" t="s">
        <v>374</v>
      </c>
    </row>
    <row r="54" spans="2:5" ht="37.5">
      <c r="C54" s="98" t="s">
        <v>771</v>
      </c>
      <c r="D54" s="98" t="s">
        <v>772</v>
      </c>
      <c r="E54" s="98" t="s">
        <v>773</v>
      </c>
    </row>
    <row r="55" spans="2:5">
      <c r="C55" s="98" t="s">
        <v>784</v>
      </c>
      <c r="D55" s="98" t="s">
        <v>785</v>
      </c>
      <c r="E55" s="98" t="s">
        <v>786</v>
      </c>
    </row>
    <row r="57" spans="2:5">
      <c r="C57" s="440" t="s">
        <v>437</v>
      </c>
      <c r="D57" s="440"/>
      <c r="E57" s="440"/>
    </row>
    <row r="58" spans="2:5">
      <c r="B58" s="142" t="s">
        <v>0</v>
      </c>
      <c r="C58" s="147" t="s">
        <v>452</v>
      </c>
      <c r="D58" s="147" t="s">
        <v>433</v>
      </c>
      <c r="E58" s="147" t="s">
        <v>453</v>
      </c>
    </row>
    <row r="59" spans="2:5">
      <c r="B59" s="143" t="s">
        <v>41</v>
      </c>
      <c r="C59" s="147" t="s">
        <v>449</v>
      </c>
      <c r="D59" s="147" t="s">
        <v>440</v>
      </c>
      <c r="E59" s="147" t="s">
        <v>454</v>
      </c>
    </row>
    <row r="60" spans="2:5">
      <c r="B60" s="143" t="s">
        <v>42</v>
      </c>
      <c r="C60" s="147" t="s">
        <v>451</v>
      </c>
      <c r="D60" s="147" t="s">
        <v>450</v>
      </c>
      <c r="E60" s="147" t="s">
        <v>455</v>
      </c>
    </row>
    <row r="61" spans="2:5">
      <c r="B61" s="142" t="s">
        <v>0</v>
      </c>
      <c r="C61" s="148" t="s">
        <v>381</v>
      </c>
      <c r="D61" s="148" t="s">
        <v>382</v>
      </c>
      <c r="E61" s="146"/>
    </row>
    <row r="62" spans="2:5">
      <c r="B62" s="143" t="s">
        <v>41</v>
      </c>
      <c r="C62" s="147" t="s">
        <v>23</v>
      </c>
      <c r="D62" s="147" t="s">
        <v>24</v>
      </c>
      <c r="E62" s="146"/>
    </row>
    <row r="63" spans="2:5">
      <c r="B63" s="143" t="s">
        <v>42</v>
      </c>
      <c r="C63" s="147" t="s">
        <v>427</v>
      </c>
      <c r="D63" s="147" t="s">
        <v>428</v>
      </c>
      <c r="E63" s="146"/>
    </row>
    <row r="64" spans="2:5">
      <c r="B64" s="142" t="s">
        <v>0</v>
      </c>
      <c r="C64" s="147" t="s">
        <v>430</v>
      </c>
      <c r="D64" s="147" t="s">
        <v>431</v>
      </c>
      <c r="E64" s="147" t="s">
        <v>432</v>
      </c>
    </row>
    <row r="65" spans="2:8">
      <c r="B65" s="143" t="s">
        <v>41</v>
      </c>
      <c r="C65" s="149" t="s">
        <v>421</v>
      </c>
      <c r="D65" s="149" t="s">
        <v>422</v>
      </c>
      <c r="E65" s="149" t="s">
        <v>423</v>
      </c>
    </row>
    <row r="66" spans="2:8">
      <c r="B66" s="143" t="s">
        <v>42</v>
      </c>
      <c r="C66" s="149" t="s">
        <v>434</v>
      </c>
      <c r="D66" s="149" t="s">
        <v>435</v>
      </c>
      <c r="E66" s="149" t="s">
        <v>436</v>
      </c>
    </row>
    <row r="67" spans="2:8">
      <c r="B67" s="104" t="s">
        <v>439</v>
      </c>
      <c r="C67" s="156" t="s">
        <v>21</v>
      </c>
      <c r="D67" s="156" t="s">
        <v>17</v>
      </c>
      <c r="E67" s="156" t="s">
        <v>18</v>
      </c>
      <c r="F67" s="156" t="s">
        <v>19</v>
      </c>
      <c r="G67" s="156" t="s">
        <v>379</v>
      </c>
      <c r="H67" s="156" t="s">
        <v>20</v>
      </c>
    </row>
    <row r="68" spans="2:8">
      <c r="B68" s="104"/>
      <c r="C68" s="104"/>
      <c r="D68" s="146"/>
      <c r="E68" s="104"/>
    </row>
    <row r="69" spans="2:8">
      <c r="B69" s="104"/>
      <c r="C69" s="104"/>
      <c r="D69" s="146"/>
      <c r="E69" s="104"/>
    </row>
    <row r="70" spans="2:8">
      <c r="B70" s="104"/>
      <c r="C70" s="155" t="s">
        <v>438</v>
      </c>
      <c r="D70" s="104"/>
      <c r="E70" s="104"/>
    </row>
    <row r="71" spans="2:8">
      <c r="B71" s="104"/>
      <c r="C71" s="189" t="s">
        <v>477</v>
      </c>
      <c r="D71" s="104"/>
      <c r="E71" s="104"/>
    </row>
    <row r="72" spans="2:8">
      <c r="C72" s="189" t="s">
        <v>478</v>
      </c>
    </row>
    <row r="73" spans="2:8">
      <c r="C73" s="189" t="s">
        <v>479</v>
      </c>
    </row>
    <row r="74" spans="2:8">
      <c r="C74" s="189" t="s">
        <v>480</v>
      </c>
    </row>
    <row r="75" spans="2:8">
      <c r="C75" s="189" t="s">
        <v>481</v>
      </c>
    </row>
    <row r="76" spans="2:8">
      <c r="C76" s="189" t="s">
        <v>482</v>
      </c>
    </row>
    <row r="77" spans="2:8">
      <c r="C77" s="189" t="s">
        <v>483</v>
      </c>
    </row>
    <row r="78" spans="2:8">
      <c r="C78" s="189" t="s">
        <v>484</v>
      </c>
    </row>
    <row r="79" spans="2:8">
      <c r="C79" s="189" t="s">
        <v>485</v>
      </c>
    </row>
    <row r="80" spans="2:8">
      <c r="C80" s="189" t="s">
        <v>486</v>
      </c>
    </row>
    <row r="81" spans="3:3">
      <c r="C81" s="189" t="s">
        <v>487</v>
      </c>
    </row>
    <row r="82" spans="3:3">
      <c r="C82" s="189" t="s">
        <v>488</v>
      </c>
    </row>
    <row r="83" spans="3:3">
      <c r="C83" s="189" t="s">
        <v>489</v>
      </c>
    </row>
    <row r="84" spans="3:3">
      <c r="C84" s="189" t="s">
        <v>490</v>
      </c>
    </row>
    <row r="85" spans="3:3">
      <c r="C85" s="189" t="s">
        <v>491</v>
      </c>
    </row>
    <row r="86" spans="3:3">
      <c r="C86" s="189" t="s">
        <v>492</v>
      </c>
    </row>
    <row r="87" spans="3:3">
      <c r="C87" s="189" t="s">
        <v>493</v>
      </c>
    </row>
    <row r="88" spans="3:3">
      <c r="C88" s="189" t="s">
        <v>494</v>
      </c>
    </row>
    <row r="89" spans="3:3">
      <c r="C89" s="189" t="s">
        <v>495</v>
      </c>
    </row>
    <row r="90" spans="3:3">
      <c r="C90" s="189" t="s">
        <v>496</v>
      </c>
    </row>
    <row r="91" spans="3:3">
      <c r="C91" s="189" t="s">
        <v>497</v>
      </c>
    </row>
    <row r="92" spans="3:3">
      <c r="C92" s="189" t="s">
        <v>498</v>
      </c>
    </row>
    <row r="93" spans="3:3">
      <c r="C93" s="189" t="s">
        <v>499</v>
      </c>
    </row>
    <row r="94" spans="3:3">
      <c r="C94" s="189" t="s">
        <v>500</v>
      </c>
    </row>
    <row r="95" spans="3:3">
      <c r="C95" s="189" t="s">
        <v>501</v>
      </c>
    </row>
    <row r="96" spans="3:3">
      <c r="C96" s="189" t="s">
        <v>502</v>
      </c>
    </row>
    <row r="97" spans="3:3">
      <c r="C97" s="189" t="s">
        <v>503</v>
      </c>
    </row>
    <row r="98" spans="3:3">
      <c r="C98" s="189" t="s">
        <v>504</v>
      </c>
    </row>
    <row r="99" spans="3:3">
      <c r="C99" s="189" t="s">
        <v>505</v>
      </c>
    </row>
    <row r="100" spans="3:3">
      <c r="C100" s="189" t="s">
        <v>506</v>
      </c>
    </row>
    <row r="101" spans="3:3">
      <c r="C101" s="189" t="s">
        <v>507</v>
      </c>
    </row>
    <row r="102" spans="3:3">
      <c r="C102" s="189" t="s">
        <v>508</v>
      </c>
    </row>
    <row r="103" spans="3:3">
      <c r="C103" s="189" t="s">
        <v>509</v>
      </c>
    </row>
    <row r="104" spans="3:3">
      <c r="C104" s="189" t="s">
        <v>510</v>
      </c>
    </row>
    <row r="105" spans="3:3">
      <c r="C105" s="189" t="s">
        <v>511</v>
      </c>
    </row>
    <row r="106" spans="3:3">
      <c r="C106" s="189" t="s">
        <v>512</v>
      </c>
    </row>
    <row r="107" spans="3:3">
      <c r="C107" s="189" t="s">
        <v>513</v>
      </c>
    </row>
    <row r="108" spans="3:3">
      <c r="C108" s="189" t="s">
        <v>514</v>
      </c>
    </row>
    <row r="109" spans="3:3">
      <c r="C109" s="189" t="s">
        <v>515</v>
      </c>
    </row>
    <row r="110" spans="3:3">
      <c r="C110" s="189" t="s">
        <v>516</v>
      </c>
    </row>
    <row r="111" spans="3:3">
      <c r="C111" s="189" t="s">
        <v>517</v>
      </c>
    </row>
    <row r="112" spans="3:3">
      <c r="C112" s="189" t="s">
        <v>518</v>
      </c>
    </row>
    <row r="113" spans="3:3">
      <c r="C113" s="189" t="s">
        <v>519</v>
      </c>
    </row>
    <row r="114" spans="3:3">
      <c r="C114" s="189" t="s">
        <v>520</v>
      </c>
    </row>
    <row r="115" spans="3:3">
      <c r="C115" s="189" t="s">
        <v>521</v>
      </c>
    </row>
    <row r="116" spans="3:3">
      <c r="C116" s="189" t="s">
        <v>522</v>
      </c>
    </row>
    <row r="117" spans="3:3">
      <c r="C117" s="189" t="s">
        <v>523</v>
      </c>
    </row>
    <row r="118" spans="3:3">
      <c r="C118" s="189" t="s">
        <v>524</v>
      </c>
    </row>
    <row r="119" spans="3:3">
      <c r="C119" s="189" t="s">
        <v>525</v>
      </c>
    </row>
    <row r="120" spans="3:3">
      <c r="C120" s="189" t="s">
        <v>526</v>
      </c>
    </row>
    <row r="121" spans="3:3">
      <c r="C121" s="189" t="s">
        <v>527</v>
      </c>
    </row>
    <row r="122" spans="3:3">
      <c r="C122" s="189" t="s">
        <v>528</v>
      </c>
    </row>
    <row r="123" spans="3:3">
      <c r="C123" s="189" t="s">
        <v>529</v>
      </c>
    </row>
    <row r="124" spans="3:3">
      <c r="C124" s="189" t="s">
        <v>530</v>
      </c>
    </row>
    <row r="125" spans="3:3">
      <c r="C125" s="189" t="s">
        <v>531</v>
      </c>
    </row>
    <row r="126" spans="3:3">
      <c r="C126" s="189" t="s">
        <v>532</v>
      </c>
    </row>
    <row r="127" spans="3:3">
      <c r="C127" s="189" t="s">
        <v>533</v>
      </c>
    </row>
    <row r="128" spans="3:3">
      <c r="C128" s="189" t="s">
        <v>534</v>
      </c>
    </row>
    <row r="129" spans="3:3">
      <c r="C129" s="189" t="s">
        <v>535</v>
      </c>
    </row>
    <row r="130" spans="3:3">
      <c r="C130" s="189" t="s">
        <v>536</v>
      </c>
    </row>
    <row r="131" spans="3:3">
      <c r="C131" s="189" t="s">
        <v>537</v>
      </c>
    </row>
    <row r="132" spans="3:3">
      <c r="C132" s="189" t="s">
        <v>538</v>
      </c>
    </row>
    <row r="133" spans="3:3">
      <c r="C133" s="189" t="s">
        <v>539</v>
      </c>
    </row>
    <row r="134" spans="3:3">
      <c r="C134" s="189" t="s">
        <v>540</v>
      </c>
    </row>
    <row r="135" spans="3:3">
      <c r="C135" s="189" t="s">
        <v>541</v>
      </c>
    </row>
    <row r="136" spans="3:3">
      <c r="C136" s="189" t="s">
        <v>542</v>
      </c>
    </row>
    <row r="137" spans="3:3">
      <c r="C137" s="189" t="s">
        <v>543</v>
      </c>
    </row>
    <row r="138" spans="3:3">
      <c r="C138" s="189" t="s">
        <v>544</v>
      </c>
    </row>
    <row r="139" spans="3:3">
      <c r="C139" s="189" t="s">
        <v>545</v>
      </c>
    </row>
    <row r="140" spans="3:3">
      <c r="C140" s="189" t="s">
        <v>546</v>
      </c>
    </row>
    <row r="141" spans="3:3">
      <c r="C141" s="189" t="s">
        <v>547</v>
      </c>
    </row>
    <row r="142" spans="3:3">
      <c r="C142" s="189" t="s">
        <v>548</v>
      </c>
    </row>
    <row r="143" spans="3:3">
      <c r="C143" s="189" t="s">
        <v>549</v>
      </c>
    </row>
    <row r="144" spans="3:3">
      <c r="C144" s="189" t="s">
        <v>550</v>
      </c>
    </row>
    <row r="145" spans="3:3">
      <c r="C145" s="189" t="s">
        <v>551</v>
      </c>
    </row>
    <row r="146" spans="3:3">
      <c r="C146" s="189" t="s">
        <v>552</v>
      </c>
    </row>
    <row r="147" spans="3:3">
      <c r="C147" s="189" t="s">
        <v>553</v>
      </c>
    </row>
    <row r="148" spans="3:3">
      <c r="C148" s="189" t="s">
        <v>554</v>
      </c>
    </row>
    <row r="149" spans="3:3">
      <c r="C149" s="189" t="s">
        <v>555</v>
      </c>
    </row>
    <row r="150" spans="3:3">
      <c r="C150" s="189" t="s">
        <v>556</v>
      </c>
    </row>
    <row r="151" spans="3:3">
      <c r="C151" s="190" t="s">
        <v>557</v>
      </c>
    </row>
    <row r="152" spans="3:3">
      <c r="C152" s="122"/>
    </row>
    <row r="153" spans="3:3">
      <c r="C153" s="122"/>
    </row>
    <row r="154" spans="3:3">
      <c r="C154" s="122"/>
    </row>
    <row r="155" spans="3:3">
      <c r="C155" s="122"/>
    </row>
    <row r="156" spans="3:3">
      <c r="C156" s="122"/>
    </row>
    <row r="157" spans="3:3">
      <c r="C157" s="122"/>
    </row>
    <row r="158" spans="3:3">
      <c r="C158" s="122"/>
    </row>
  </sheetData>
  <mergeCells count="2">
    <mergeCell ref="C2:E2"/>
    <mergeCell ref="C57:E5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1"/>
  <sheetViews>
    <sheetView zoomScale="85" zoomScaleNormal="85" workbookViewId="0">
      <selection activeCell="C31" sqref="C31"/>
    </sheetView>
  </sheetViews>
  <sheetFormatPr defaultRowHeight="18.75"/>
  <cols>
    <col min="3" max="4" width="40.625" style="98" customWidth="1"/>
    <col min="5" max="5" width="40.625" style="112" customWidth="1"/>
  </cols>
  <sheetData>
    <row r="2" spans="3:5">
      <c r="C2" s="439" t="s">
        <v>40</v>
      </c>
      <c r="D2" s="439"/>
      <c r="E2" s="439"/>
    </row>
    <row r="3" spans="3:5" s="218" customFormat="1">
      <c r="C3" s="217" t="s">
        <v>685</v>
      </c>
      <c r="D3" s="217" t="s">
        <v>687</v>
      </c>
      <c r="E3" s="220" t="s">
        <v>741</v>
      </c>
    </row>
    <row r="4" spans="3:5" s="218" customFormat="1">
      <c r="C4" s="217" t="s">
        <v>686</v>
      </c>
      <c r="D4" s="217" t="s">
        <v>688</v>
      </c>
      <c r="E4" s="220" t="s">
        <v>689</v>
      </c>
    </row>
    <row r="5" spans="3:5">
      <c r="C5" s="98" t="s">
        <v>627</v>
      </c>
      <c r="D5" s="98" t="s">
        <v>692</v>
      </c>
    </row>
    <row r="6" spans="3:5" ht="56.25">
      <c r="C6" s="98" t="s">
        <v>690</v>
      </c>
      <c r="D6" s="98" t="s">
        <v>693</v>
      </c>
      <c r="E6" s="112" t="s">
        <v>742</v>
      </c>
    </row>
    <row r="7" spans="3:5" ht="37.5">
      <c r="C7" s="98" t="s">
        <v>691</v>
      </c>
      <c r="D7" s="98" t="s">
        <v>694</v>
      </c>
      <c r="E7" s="112" t="s">
        <v>743</v>
      </c>
    </row>
    <row r="8" spans="3:5">
      <c r="C8" s="98" t="s">
        <v>727</v>
      </c>
      <c r="D8" s="98" t="s">
        <v>728</v>
      </c>
      <c r="E8" s="112" t="s">
        <v>729</v>
      </c>
    </row>
    <row r="9" spans="3:5" ht="56.25">
      <c r="C9" s="98" t="s">
        <v>618</v>
      </c>
      <c r="D9" s="98" t="s">
        <v>695</v>
      </c>
      <c r="E9" s="112" t="s">
        <v>744</v>
      </c>
    </row>
    <row r="10" spans="3:5">
      <c r="C10" s="98" t="s">
        <v>594</v>
      </c>
      <c r="D10" s="98" t="s">
        <v>696</v>
      </c>
      <c r="E10" s="112" t="s">
        <v>730</v>
      </c>
    </row>
    <row r="11" spans="3:5" ht="75">
      <c r="C11" s="98" t="s">
        <v>619</v>
      </c>
      <c r="D11" s="98" t="s">
        <v>697</v>
      </c>
      <c r="E11" s="112" t="s">
        <v>731</v>
      </c>
    </row>
    <row r="12" spans="3:5" ht="131.25">
      <c r="C12" s="98" t="s">
        <v>595</v>
      </c>
      <c r="D12" s="98" t="s">
        <v>698</v>
      </c>
      <c r="E12" s="112" t="s">
        <v>732</v>
      </c>
    </row>
    <row r="13" spans="3:5" ht="56.25">
      <c r="C13" s="98" t="s">
        <v>620</v>
      </c>
      <c r="D13" s="98" t="s">
        <v>699</v>
      </c>
      <c r="E13" s="112" t="s">
        <v>733</v>
      </c>
    </row>
    <row r="14" spans="3:5">
      <c r="C14" s="98" t="s">
        <v>596</v>
      </c>
      <c r="D14" s="98" t="s">
        <v>700</v>
      </c>
      <c r="E14" s="112" t="s">
        <v>734</v>
      </c>
    </row>
    <row r="15" spans="3:5" ht="75">
      <c r="C15" s="98" t="s">
        <v>597</v>
      </c>
      <c r="D15" s="98" t="s">
        <v>701</v>
      </c>
      <c r="E15" s="112" t="s">
        <v>735</v>
      </c>
    </row>
    <row r="16" spans="3:5" ht="93.75">
      <c r="C16" s="98" t="s">
        <v>598</v>
      </c>
      <c r="D16" s="98" t="s">
        <v>702</v>
      </c>
      <c r="E16" s="112" t="s">
        <v>736</v>
      </c>
    </row>
    <row r="17" spans="3:5">
      <c r="C17" s="98" t="s">
        <v>621</v>
      </c>
      <c r="D17" s="98" t="s">
        <v>703</v>
      </c>
      <c r="E17" s="112" t="s">
        <v>737</v>
      </c>
    </row>
    <row r="18" spans="3:5" ht="93.75">
      <c r="C18" s="98" t="s">
        <v>622</v>
      </c>
      <c r="D18" s="98" t="s">
        <v>704</v>
      </c>
      <c r="E18" s="112" t="s">
        <v>738</v>
      </c>
    </row>
    <row r="19" spans="3:5" ht="112.5">
      <c r="C19" s="98" t="s">
        <v>599</v>
      </c>
      <c r="D19" s="98" t="s">
        <v>705</v>
      </c>
      <c r="E19" s="112" t="s">
        <v>739</v>
      </c>
    </row>
    <row r="20" spans="3:5">
      <c r="C20" s="98" t="s">
        <v>600</v>
      </c>
      <c r="D20" s="98" t="s">
        <v>706</v>
      </c>
      <c r="E20" s="112" t="s">
        <v>745</v>
      </c>
    </row>
    <row r="21" spans="3:5">
      <c r="C21" s="98" t="s">
        <v>601</v>
      </c>
      <c r="D21" s="98" t="s">
        <v>707</v>
      </c>
      <c r="E21" s="112" t="s">
        <v>740</v>
      </c>
    </row>
    <row r="22" spans="3:5">
      <c r="C22" s="98" t="s">
        <v>602</v>
      </c>
      <c r="D22" s="98" t="s">
        <v>708</v>
      </c>
      <c r="E22" s="112" t="s">
        <v>746</v>
      </c>
    </row>
    <row r="23" spans="3:5">
      <c r="C23" s="98" t="s">
        <v>603</v>
      </c>
      <c r="D23" s="98" t="s">
        <v>709</v>
      </c>
      <c r="E23" s="112" t="s">
        <v>761</v>
      </c>
    </row>
    <row r="24" spans="3:5" ht="56.25">
      <c r="C24" s="98" t="s">
        <v>604</v>
      </c>
      <c r="D24" s="98" t="s">
        <v>710</v>
      </c>
      <c r="E24" s="112" t="s">
        <v>748</v>
      </c>
    </row>
    <row r="25" spans="3:5" ht="37.5">
      <c r="C25" s="98" t="s">
        <v>605</v>
      </c>
      <c r="D25" s="98" t="s">
        <v>711</v>
      </c>
      <c r="E25" s="112" t="s">
        <v>762</v>
      </c>
    </row>
    <row r="26" spans="3:5" ht="37.5">
      <c r="C26" s="98" t="s">
        <v>606</v>
      </c>
      <c r="D26" s="98" t="s">
        <v>712</v>
      </c>
      <c r="E26" s="112" t="s">
        <v>749</v>
      </c>
    </row>
    <row r="27" spans="3:5" ht="37.5">
      <c r="C27" s="98" t="s">
        <v>607</v>
      </c>
      <c r="D27" s="98" t="s">
        <v>713</v>
      </c>
      <c r="E27" s="112" t="s">
        <v>750</v>
      </c>
    </row>
    <row r="28" spans="3:5" ht="75">
      <c r="C28" s="98" t="s">
        <v>608</v>
      </c>
      <c r="D28" s="98" t="s">
        <v>714</v>
      </c>
      <c r="E28" s="112" t="s">
        <v>763</v>
      </c>
    </row>
    <row r="29" spans="3:5">
      <c r="C29" s="98" t="s">
        <v>609</v>
      </c>
      <c r="D29" s="98" t="s">
        <v>715</v>
      </c>
      <c r="E29" s="112" t="s">
        <v>747</v>
      </c>
    </row>
    <row r="30" spans="3:5" ht="37.5">
      <c r="C30" s="98" t="s">
        <v>610</v>
      </c>
      <c r="D30" s="98" t="s">
        <v>716</v>
      </c>
      <c r="E30" s="112" t="s">
        <v>751</v>
      </c>
    </row>
    <row r="31" spans="3:5">
      <c r="C31" s="98" t="s">
        <v>611</v>
      </c>
      <c r="D31" s="98" t="s">
        <v>717</v>
      </c>
      <c r="E31" s="112" t="s">
        <v>754</v>
      </c>
    </row>
    <row r="32" spans="3:5" ht="37.5">
      <c r="C32" s="98" t="s">
        <v>612</v>
      </c>
      <c r="D32" s="98" t="s">
        <v>718</v>
      </c>
      <c r="E32" s="112" t="s">
        <v>752</v>
      </c>
    </row>
    <row r="33" spans="3:5" ht="37.5">
      <c r="C33" s="98" t="s">
        <v>623</v>
      </c>
      <c r="D33" s="98" t="s">
        <v>713</v>
      </c>
      <c r="E33" s="112" t="s">
        <v>753</v>
      </c>
    </row>
    <row r="34" spans="3:5" ht="37.5">
      <c r="C34" s="98" t="s">
        <v>625</v>
      </c>
      <c r="D34" s="98" t="s">
        <v>719</v>
      </c>
      <c r="E34" s="112" t="s">
        <v>755</v>
      </c>
    </row>
    <row r="35" spans="3:5" ht="37.5">
      <c r="C35" s="98" t="s">
        <v>613</v>
      </c>
      <c r="D35" s="98" t="s">
        <v>720</v>
      </c>
      <c r="E35" s="112" t="s">
        <v>756</v>
      </c>
    </row>
    <row r="36" spans="3:5">
      <c r="C36" s="98" t="s">
        <v>626</v>
      </c>
      <c r="D36" s="98" t="s">
        <v>721</v>
      </c>
      <c r="E36" s="112" t="s">
        <v>764</v>
      </c>
    </row>
    <row r="37" spans="3:5">
      <c r="C37" s="98" t="s">
        <v>614</v>
      </c>
      <c r="D37" s="98" t="s">
        <v>722</v>
      </c>
      <c r="E37" s="112" t="s">
        <v>757</v>
      </c>
    </row>
    <row r="38" spans="3:5" ht="56.25">
      <c r="C38" s="98" t="s">
        <v>615</v>
      </c>
      <c r="D38" s="98" t="s">
        <v>723</v>
      </c>
      <c r="E38" s="112" t="s">
        <v>758</v>
      </c>
    </row>
    <row r="39" spans="3:5" ht="56.25">
      <c r="C39" s="98" t="s">
        <v>616</v>
      </c>
      <c r="D39" s="98" t="s">
        <v>724</v>
      </c>
      <c r="E39" s="112" t="s">
        <v>759</v>
      </c>
    </row>
    <row r="40" spans="3:5">
      <c r="C40" s="98" t="s">
        <v>617</v>
      </c>
      <c r="D40" s="98" t="s">
        <v>725</v>
      </c>
      <c r="E40" s="112" t="s">
        <v>765</v>
      </c>
    </row>
    <row r="41" spans="3:5" ht="37.5">
      <c r="C41" s="98" t="s">
        <v>624</v>
      </c>
      <c r="D41" s="98" t="s">
        <v>726</v>
      </c>
      <c r="E41" s="112" t="s">
        <v>760</v>
      </c>
    </row>
  </sheetData>
  <mergeCells count="1">
    <mergeCell ref="C2:E2"/>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showGridLines="0" showZeros="0" topLeftCell="A10" zoomScaleNormal="100" workbookViewId="0">
      <selection activeCell="C31" sqref="C31"/>
    </sheetView>
  </sheetViews>
  <sheetFormatPr defaultColWidth="9" defaultRowHeight="14.25"/>
  <cols>
    <col min="1" max="1" width="1.75" style="1" customWidth="1"/>
    <col min="2" max="2" width="2.375" style="1" customWidth="1"/>
    <col min="3" max="3" width="26.125" style="1" customWidth="1"/>
    <col min="4" max="4" width="23.375" style="1" customWidth="1"/>
    <col min="5" max="5" width="13" style="1" customWidth="1"/>
    <col min="6" max="6" width="9.375" style="1" customWidth="1"/>
    <col min="7" max="7" width="13.125" style="1" customWidth="1"/>
    <col min="8" max="8" width="3.375" style="1" customWidth="1"/>
    <col min="9" max="9" width="15.875" style="1" customWidth="1"/>
    <col min="10" max="10" width="2.5" style="24" customWidth="1"/>
    <col min="11" max="11" width="15.75" style="24" customWidth="1"/>
    <col min="12" max="12" width="2.25" style="1" customWidth="1"/>
    <col min="13" max="13" width="2.125" style="1" customWidth="1"/>
    <col min="14" max="17" width="6" style="66" hidden="1" customWidth="1"/>
    <col min="18" max="19" width="6" style="66" customWidth="1"/>
    <col min="20" max="16384" width="9" style="1"/>
  </cols>
  <sheetData>
    <row r="1" spans="1:22" ht="16.5" customHeight="1">
      <c r="A1" s="3"/>
      <c r="B1" s="3"/>
      <c r="C1" s="3"/>
      <c r="D1" s="3"/>
      <c r="E1" s="3"/>
      <c r="F1" s="3"/>
      <c r="G1" s="3"/>
      <c r="H1" s="3"/>
      <c r="I1" s="3"/>
      <c r="J1" s="7"/>
      <c r="K1" s="4" t="s">
        <v>781</v>
      </c>
      <c r="L1" s="3"/>
      <c r="M1" s="3"/>
      <c r="T1" s="54"/>
      <c r="U1" s="54"/>
      <c r="V1" s="54"/>
    </row>
    <row r="2" spans="1:22" ht="37.5" customHeight="1">
      <c r="A2" s="3"/>
      <c r="B2" s="340" t="str">
        <f>IF($Q$4="0",Sheet4!$C$5,IF($Q$4="1",Sheet4!$D$5,Sheet2!$E$3))</f>
        <v>工程確認チェックシート</v>
      </c>
      <c r="C2" s="340"/>
      <c r="D2" s="340"/>
      <c r="E2" s="340"/>
      <c r="F2" s="340"/>
      <c r="G2" s="340"/>
      <c r="H2" s="340"/>
      <c r="I2" s="340"/>
      <c r="J2" s="340"/>
      <c r="K2" s="340"/>
      <c r="L2" s="3"/>
      <c r="M2" s="3"/>
      <c r="T2" s="54"/>
      <c r="U2" s="54"/>
      <c r="V2" s="54"/>
    </row>
    <row r="3" spans="1:22" ht="11.25" customHeight="1">
      <c r="A3" s="3"/>
      <c r="B3" s="340"/>
      <c r="C3" s="340"/>
      <c r="D3" s="340"/>
      <c r="E3" s="340"/>
      <c r="F3" s="340"/>
      <c r="G3" s="340"/>
      <c r="H3" s="340"/>
      <c r="I3" s="340"/>
      <c r="J3" s="340"/>
      <c r="K3" s="340"/>
      <c r="L3" s="3"/>
      <c r="M3" s="3"/>
    </row>
    <row r="4" spans="1:22" ht="20.25" customHeight="1">
      <c r="A4" s="3"/>
      <c r="B4" s="3"/>
      <c r="C4" s="6" t="str">
        <f>IF($Q$4="0",Sheet2!$C$3,IF($Q$4="1",Sheet2!$D$3,Sheet2!$E$3))</f>
        <v>言語選択</v>
      </c>
      <c r="D4" s="157" t="s">
        <v>115</v>
      </c>
      <c r="E4" s="109" t="s">
        <v>277</v>
      </c>
      <c r="F4" s="3"/>
      <c r="G4" s="3"/>
      <c r="H4" s="3"/>
      <c r="I4" s="3"/>
      <c r="J4" s="7"/>
      <c r="K4" s="7"/>
      <c r="L4" s="3"/>
      <c r="M4" s="3"/>
      <c r="N4" s="71" t="s">
        <v>115</v>
      </c>
      <c r="O4" s="71" t="s">
        <v>116</v>
      </c>
      <c r="P4" s="71" t="s">
        <v>117</v>
      </c>
      <c r="Q4" s="103" t="str">
        <f>IF(D4&lt;&gt;"",IF(D4="Japanese","0",IF(D4="English","1","2")),"")</f>
        <v>0</v>
      </c>
    </row>
    <row r="5" spans="1:22" ht="16.5" customHeight="1" thickBot="1">
      <c r="A5" s="3"/>
      <c r="B5" s="3"/>
      <c r="C5" s="3"/>
      <c r="D5" s="3"/>
      <c r="E5" s="3"/>
      <c r="F5" s="3"/>
      <c r="G5" s="3"/>
      <c r="H5" s="3"/>
      <c r="I5" s="3"/>
      <c r="J5" s="7"/>
      <c r="K5" s="7"/>
      <c r="L5" s="3"/>
      <c r="M5" s="3"/>
    </row>
    <row r="6" spans="1:22" ht="20.25" customHeight="1" thickTop="1">
      <c r="A6" s="3"/>
      <c r="B6" s="467" t="str">
        <f>IF($Q$4="0",Sheet2!$C$6,IF($Q$4="1",Sheet2!$D$6,Sheet2!$E$6))</f>
        <v>作成日／西暦　（年/月/日）</v>
      </c>
      <c r="C6" s="468"/>
      <c r="D6" s="468"/>
      <c r="E6" s="469" t="str">
        <f>IF($Q$4="0",Sheet2!$C$7,IF($Q$4="1",Sheet2!$D$7,Sheet2!$E$7))</f>
        <v>作成者部署名</v>
      </c>
      <c r="F6" s="470"/>
      <c r="G6" s="470"/>
      <c r="H6" s="471"/>
      <c r="I6" s="469" t="str">
        <f>IF($Q$4="0",Sheet2!$C$8,IF($Q$4="1",Sheet2!$D$8,Sheet2!$E$8))</f>
        <v>作成者氏名</v>
      </c>
      <c r="J6" s="470"/>
      <c r="K6" s="470"/>
      <c r="L6" s="472"/>
      <c r="M6" s="91"/>
    </row>
    <row r="7" spans="1:22" ht="33" customHeight="1">
      <c r="A7" s="3"/>
      <c r="B7" s="343">
        <f>'Environmental Basics'!B7:D7</f>
        <v>0</v>
      </c>
      <c r="C7" s="344"/>
      <c r="D7" s="344"/>
      <c r="E7" s="348">
        <f>'Environmental Basics'!E7:H7</f>
        <v>0</v>
      </c>
      <c r="F7" s="349"/>
      <c r="G7" s="349"/>
      <c r="H7" s="350"/>
      <c r="I7" s="348">
        <f>'Environmental Basics'!I7:L7</f>
        <v>0</v>
      </c>
      <c r="J7" s="349"/>
      <c r="K7" s="349"/>
      <c r="L7" s="352"/>
      <c r="M7" s="91"/>
      <c r="T7" s="54"/>
      <c r="U7" s="54"/>
      <c r="V7" s="54"/>
    </row>
    <row r="8" spans="1:22" ht="24" customHeight="1">
      <c r="A8" s="3"/>
      <c r="B8" s="447" t="str">
        <f>IF($Q$4="0",Sheet2!$C$9,IF($Q$4="1",Sheet2!$D$9,Sheet2!$E$9))</f>
        <v>会社名</v>
      </c>
      <c r="C8" s="448"/>
      <c r="D8" s="460">
        <f>'Environmental Basics'!D8:L9</f>
        <v>0</v>
      </c>
      <c r="E8" s="460"/>
      <c r="F8" s="460"/>
      <c r="G8" s="460"/>
      <c r="H8" s="460"/>
      <c r="I8" s="464"/>
      <c r="J8" s="457" t="str">
        <f>IF($Q$4="0",Sheet2!$C$11,IF($Q$4="1",Sheet2!$D$11,Sheet2!$E$11))</f>
        <v>法人コード</v>
      </c>
      <c r="K8" s="458"/>
      <c r="L8" s="459"/>
      <c r="M8" s="92"/>
      <c r="T8" s="54"/>
      <c r="U8" s="54"/>
      <c r="V8" s="54"/>
    </row>
    <row r="9" spans="1:22" ht="24" customHeight="1">
      <c r="A9" s="3"/>
      <c r="B9" s="447"/>
      <c r="C9" s="448"/>
      <c r="D9" s="465"/>
      <c r="E9" s="465"/>
      <c r="F9" s="465"/>
      <c r="G9" s="465"/>
      <c r="H9" s="465"/>
      <c r="I9" s="466"/>
      <c r="J9" s="348">
        <f>'Environmental Basics'!J11:L11</f>
        <v>0</v>
      </c>
      <c r="K9" s="349"/>
      <c r="L9" s="352"/>
      <c r="M9" s="92"/>
      <c r="T9" s="54"/>
      <c r="U9" s="54"/>
      <c r="V9" s="54"/>
    </row>
    <row r="10" spans="1:22" ht="24" customHeight="1">
      <c r="A10" s="3"/>
      <c r="B10" s="447" t="str">
        <f>IF($Q$4="0",Sheet4!$C$3,IF($Q$4="1",Sheet4!$D$3,Sheet4!$E$3))</f>
        <v>加工先名</v>
      </c>
      <c r="C10" s="448"/>
      <c r="D10" s="454"/>
      <c r="E10" s="396"/>
      <c r="F10" s="396"/>
      <c r="G10" s="396"/>
      <c r="H10" s="396"/>
      <c r="I10" s="396"/>
      <c r="J10" s="455"/>
      <c r="K10" s="455"/>
      <c r="L10" s="456"/>
      <c r="M10" s="92"/>
      <c r="T10" s="54"/>
      <c r="U10" s="54"/>
      <c r="V10" s="54"/>
    </row>
    <row r="11" spans="1:22" ht="24" customHeight="1">
      <c r="A11" s="3"/>
      <c r="B11" s="447"/>
      <c r="C11" s="448"/>
      <c r="D11" s="454"/>
      <c r="E11" s="396"/>
      <c r="F11" s="396"/>
      <c r="G11" s="396"/>
      <c r="H11" s="396"/>
      <c r="I11" s="396"/>
      <c r="J11" s="396"/>
      <c r="K11" s="396"/>
      <c r="L11" s="397"/>
      <c r="M11" s="92"/>
      <c r="T11" s="54"/>
      <c r="U11" s="54"/>
      <c r="V11" s="54"/>
    </row>
    <row r="12" spans="1:22" ht="24" customHeight="1">
      <c r="A12" s="3"/>
      <c r="B12" s="447" t="str">
        <f>IF($Q$4="0",Sheet4!$C$4,IF($Q$4="1",Sheet4!$D$4,Sheet4!$E$4))</f>
        <v>加工先住所</v>
      </c>
      <c r="C12" s="448"/>
      <c r="D12" s="460"/>
      <c r="E12" s="460"/>
      <c r="F12" s="460"/>
      <c r="G12" s="460"/>
      <c r="H12" s="460"/>
      <c r="I12" s="460"/>
      <c r="J12" s="460"/>
      <c r="K12" s="460"/>
      <c r="L12" s="461"/>
      <c r="M12" s="61"/>
      <c r="T12" s="54"/>
      <c r="U12" s="54"/>
      <c r="V12" s="54"/>
    </row>
    <row r="13" spans="1:22" ht="24" customHeight="1" thickBot="1">
      <c r="A13" s="3"/>
      <c r="B13" s="449"/>
      <c r="C13" s="450"/>
      <c r="D13" s="462"/>
      <c r="E13" s="462"/>
      <c r="F13" s="462"/>
      <c r="G13" s="462"/>
      <c r="H13" s="462"/>
      <c r="I13" s="462"/>
      <c r="J13" s="462"/>
      <c r="K13" s="462"/>
      <c r="L13" s="463"/>
      <c r="M13" s="91"/>
      <c r="T13" s="54"/>
      <c r="U13" s="54"/>
      <c r="V13" s="54"/>
    </row>
    <row r="14" spans="1:22" ht="19.5" customHeight="1" thickTop="1">
      <c r="A14" s="3"/>
      <c r="B14" s="213"/>
      <c r="C14" s="91"/>
      <c r="D14" s="36"/>
      <c r="E14" s="36"/>
      <c r="F14" s="36"/>
      <c r="G14" s="36"/>
      <c r="H14" s="36"/>
      <c r="I14" s="36"/>
      <c r="J14" s="214"/>
      <c r="K14" s="214"/>
      <c r="L14" s="215"/>
      <c r="M14" s="91"/>
      <c r="T14" s="54"/>
      <c r="U14" s="54"/>
      <c r="V14" s="54"/>
    </row>
    <row r="15" spans="1:22" ht="22.5" customHeight="1">
      <c r="A15" s="3"/>
      <c r="B15" s="11" t="str">
        <f>IF($Q$4="0",Sheet4!$C$6,IF($Q$4="1",Sheet1!$D$6,Sheet1!$E$6))</f>
        <v>キヤノン向けの製造工程に以下の工程がありますか？（サプライチェーン含む）</v>
      </c>
      <c r="C15" s="219"/>
      <c r="D15" s="7"/>
      <c r="E15" s="7"/>
      <c r="F15" s="7"/>
      <c r="G15" s="7"/>
      <c r="H15" s="7"/>
      <c r="I15" s="7"/>
      <c r="J15" s="7"/>
      <c r="K15" s="7"/>
      <c r="L15" s="10"/>
      <c r="M15" s="7"/>
      <c r="N15" s="66">
        <f>SUM(N16:N20)</f>
        <v>0</v>
      </c>
      <c r="T15" s="54"/>
      <c r="U15" s="54"/>
      <c r="V15" s="54"/>
    </row>
    <row r="16" spans="1:22" ht="39.950000000000003" customHeight="1">
      <c r="A16" s="3"/>
      <c r="B16" s="9"/>
      <c r="C16" s="451" t="str">
        <f>IF($Q$4="0",Sheet1!$C$25,IF($Q$4="1",Sheet1!$D$25,Sheet1!$E$25))</f>
        <v>a.無電解ニッケルめっき工程（鉛フリー液を使用する工程は除く）</v>
      </c>
      <c r="D16" s="452"/>
      <c r="E16" s="452"/>
      <c r="F16" s="452"/>
      <c r="G16" s="453"/>
      <c r="H16" s="8"/>
      <c r="I16" s="161"/>
      <c r="J16" s="7"/>
      <c r="K16" s="7"/>
      <c r="L16" s="10"/>
      <c r="M16" s="7"/>
      <c r="N16" s="216">
        <f>IF($I16="1.Yes",1,0)</f>
        <v>0</v>
      </c>
      <c r="T16" s="54"/>
      <c r="U16" s="54"/>
      <c r="V16" s="54"/>
    </row>
    <row r="17" spans="1:22" ht="39.950000000000003" customHeight="1">
      <c r="A17" s="3"/>
      <c r="B17" s="9"/>
      <c r="C17" s="451" t="str">
        <f>IF($Q$4="0",Sheet1!$C$26,IF($Q$4="1",Sheet1!$D$26,Sheet1!$E$26))</f>
        <v>b.はんだ実装工程</v>
      </c>
      <c r="D17" s="452"/>
      <c r="E17" s="452"/>
      <c r="F17" s="452"/>
      <c r="G17" s="453"/>
      <c r="H17" s="8"/>
      <c r="I17" s="161"/>
      <c r="J17" s="7"/>
      <c r="K17" s="7"/>
      <c r="L17" s="10"/>
      <c r="M17" s="7"/>
      <c r="N17" s="216">
        <f t="shared" ref="N17:N20" si="0">IF($I17="1.Yes",1,0)</f>
        <v>0</v>
      </c>
      <c r="T17" s="54"/>
      <c r="U17" s="54"/>
      <c r="V17" s="54"/>
    </row>
    <row r="18" spans="1:22" ht="39.950000000000003" customHeight="1">
      <c r="A18" s="3"/>
      <c r="B18" s="9"/>
      <c r="C18" s="451" t="str">
        <f>IF($Q$4="0",Sheet1!$C$27,IF($Q$4="1",Sheet1!$D$27,Sheet1!$E$27))</f>
        <v>c.同一建屋内でのキヤノン禁止・制限物質（2A、2B）使用工程</v>
      </c>
      <c r="D18" s="452"/>
      <c r="E18" s="452"/>
      <c r="F18" s="452"/>
      <c r="G18" s="453"/>
      <c r="H18" s="8"/>
      <c r="I18" s="161"/>
      <c r="J18" s="7"/>
      <c r="K18" s="7"/>
      <c r="L18" s="10"/>
      <c r="M18" s="7"/>
      <c r="N18" s="216">
        <f t="shared" si="0"/>
        <v>0</v>
      </c>
      <c r="T18" s="54"/>
      <c r="U18" s="54"/>
      <c r="V18" s="54"/>
    </row>
    <row r="19" spans="1:22" ht="21.75" customHeight="1">
      <c r="A19" s="3"/>
      <c r="B19" s="86" t="str">
        <f>IF($Q$4="0",Sheet4!$C$7,IF($Q$4="1",Sheet4!$D$7,Sheet4!$E$7))</f>
        <v>キヤノン向けのオープンリサイクル材の使用（サプライチェーン含む）　</v>
      </c>
      <c r="C19" s="211"/>
      <c r="D19" s="211"/>
      <c r="E19" s="211"/>
      <c r="F19" s="211"/>
      <c r="G19" s="211"/>
      <c r="H19" s="8"/>
      <c r="I19" s="212"/>
      <c r="J19" s="7"/>
      <c r="K19" s="7"/>
      <c r="L19" s="10"/>
      <c r="M19" s="7"/>
      <c r="N19" s="216"/>
      <c r="T19" s="54"/>
      <c r="U19" s="54"/>
      <c r="V19" s="54"/>
    </row>
    <row r="20" spans="1:22" ht="39.950000000000003" customHeight="1">
      <c r="A20" s="3"/>
      <c r="B20" s="9"/>
      <c r="C20" s="451" t="str">
        <f>IF($Q$4="0",Sheet1!$C$29,IF($Q$4="1",Sheet1!$D$29,Sheet1!$E$29))</f>
        <v>a.オープンリサイクル材を使用していますか？（Plastic only）</v>
      </c>
      <c r="D20" s="452"/>
      <c r="E20" s="452"/>
      <c r="F20" s="452"/>
      <c r="G20" s="453"/>
      <c r="H20" s="8"/>
      <c r="I20" s="161"/>
      <c r="J20" s="7"/>
      <c r="K20" s="7"/>
      <c r="L20" s="10"/>
      <c r="M20" s="7"/>
      <c r="N20" s="216">
        <f t="shared" si="0"/>
        <v>0</v>
      </c>
      <c r="T20" s="54"/>
      <c r="U20" s="54"/>
      <c r="V20" s="54"/>
    </row>
    <row r="21" spans="1:22" ht="19.5" customHeight="1">
      <c r="A21" s="3"/>
      <c r="B21" s="9"/>
      <c r="C21" s="7"/>
      <c r="D21" s="7"/>
      <c r="E21" s="7"/>
      <c r="F21" s="7"/>
      <c r="G21" s="7"/>
      <c r="H21" s="7"/>
      <c r="I21" s="7"/>
      <c r="J21" s="7"/>
      <c r="K21" s="7"/>
      <c r="L21" s="10"/>
      <c r="M21" s="7"/>
      <c r="N21" s="66" t="str">
        <f>IF(N15&gt;0,"○","")</f>
        <v/>
      </c>
      <c r="T21" s="54"/>
      <c r="U21" s="54"/>
      <c r="V21" s="54"/>
    </row>
    <row r="22" spans="1:22" ht="19.5" customHeight="1">
      <c r="A22" s="3"/>
      <c r="B22" s="20" t="str">
        <f>IF($Q$4="0",Sheet4!$C$8,IF($Q$4="1",Sheet4!$D$8,Sheet4!$E$8))</f>
        <v>1.キヤノン向けのリスク工程の管理状況確認</v>
      </c>
      <c r="C22" s="7"/>
      <c r="D22" s="7"/>
      <c r="E22" s="7"/>
      <c r="F22" s="7"/>
      <c r="G22" s="7"/>
      <c r="H22" s="7"/>
      <c r="I22" s="7"/>
      <c r="J22" s="7"/>
      <c r="K22" s="7"/>
      <c r="L22" s="10"/>
      <c r="M22" s="7"/>
      <c r="T22" s="54"/>
      <c r="U22" s="54"/>
      <c r="V22" s="54"/>
    </row>
    <row r="23" spans="1:22" s="2" customFormat="1" ht="14.25" customHeight="1">
      <c r="A23" s="93"/>
      <c r="B23" s="20" t="str">
        <f>IF($Q$4="0",Sheet4!$C$9,IF($Q$4="1",Sheet4!$D$9,Sheet4!$E$9))</f>
        <v>1-1.無電解ニッケルめっき工程（鉛フリー液を使用する工程は除く）</v>
      </c>
      <c r="C23" s="8"/>
      <c r="D23" s="8"/>
      <c r="E23" s="8"/>
      <c r="F23" s="8"/>
      <c r="G23" s="8"/>
      <c r="H23" s="8"/>
      <c r="I23" s="17" t="str">
        <f>IF($Q$4="0",Sheet1!$C$14,IF($Q$4="1",Sheet1!$D$14,Sheet1!$E$14))</f>
        <v>回答</v>
      </c>
      <c r="J23" s="17"/>
      <c r="K23" s="17"/>
      <c r="L23" s="12"/>
      <c r="M23" s="8"/>
      <c r="N23" s="67"/>
      <c r="O23" s="67"/>
      <c r="P23" s="67"/>
      <c r="Q23" s="67"/>
      <c r="R23" s="67"/>
      <c r="S23" s="67"/>
      <c r="T23" s="55"/>
      <c r="U23" s="55"/>
      <c r="V23" s="55"/>
    </row>
    <row r="24" spans="1:22" s="2" customFormat="1" ht="14.25" customHeight="1">
      <c r="A24" s="93"/>
      <c r="B24" s="20" t="str">
        <f>IF($Q$4="0",Sheet4!$C$10,IF($Q$4="1",Sheet4!$D$10,Sheet4!$E$10))</f>
        <v>1-1-1.工程管理</v>
      </c>
      <c r="C24" s="8"/>
      <c r="D24" s="8"/>
      <c r="E24" s="8"/>
      <c r="F24" s="8"/>
      <c r="G24" s="8"/>
      <c r="H24" s="8"/>
      <c r="I24" s="18" t="str">
        <f>IF($Q$4="0",Sheet2!$C$15,IF($Q$4="1",Sheet2!$D$15,Sheet2!$E$15))</f>
        <v>プルダウン</v>
      </c>
      <c r="J24" s="17"/>
      <c r="K24" s="17" t="str">
        <f>IF($Q$4="0",Sheet2!$C$16,IF($Q$4="1",Sheet2!$D$16,Sheet2!$E$16))</f>
        <v>キヤノン入力欄</v>
      </c>
      <c r="L24" s="12"/>
      <c r="M24" s="8"/>
      <c r="N24" s="67"/>
      <c r="O24" s="67"/>
      <c r="P24" s="67"/>
      <c r="Q24" s="67"/>
      <c r="R24" s="67"/>
      <c r="S24" s="67"/>
      <c r="T24" s="55"/>
      <c r="U24" s="55"/>
      <c r="V24" s="55"/>
    </row>
    <row r="25" spans="1:22" s="2" customFormat="1" ht="40.5" customHeight="1">
      <c r="A25" s="93"/>
      <c r="B25" s="19"/>
      <c r="C25" s="441" t="str">
        <f>IF($Q$4="0",Sheet4!$C$11,IF($Q$4="1",Sheet4!$D$11,Sheet2!$E$6))</f>
        <v>（自動で液補給と分析が行われている場合）
自動補給機の定期点検を行ない、記録を残している。</v>
      </c>
      <c r="D25" s="442"/>
      <c r="E25" s="446" t="s">
        <v>36</v>
      </c>
      <c r="F25" s="446"/>
      <c r="G25" s="446"/>
      <c r="H25" s="8"/>
      <c r="I25" s="161"/>
      <c r="J25" s="22"/>
      <c r="K25" s="85"/>
      <c r="L25" s="12"/>
      <c r="M25" s="8"/>
      <c r="N25" s="87" t="s">
        <v>30</v>
      </c>
      <c r="O25" s="87" t="s">
        <v>31</v>
      </c>
      <c r="P25" s="67"/>
      <c r="Q25" s="67"/>
      <c r="R25" s="67"/>
      <c r="S25" s="67"/>
      <c r="T25" s="55"/>
      <c r="U25" s="55"/>
      <c r="V25" s="55"/>
    </row>
    <row r="26" spans="1:22" s="2" customFormat="1" ht="63" customHeight="1">
      <c r="A26" s="93"/>
      <c r="B26" s="19"/>
      <c r="C26" s="441" t="str">
        <f>IF($Q$4="0",Sheet4!$C$12,IF($Q$4="1",Sheet4!$D$12,Sheet2!$E$7))</f>
        <v>（人手（手動）で液補給、分析が行われている場合）
液の補給データ（日時、液の情報（ロット等）、担当者）、及び分析データを記録し、管理基準で定めた期間保管している。</v>
      </c>
      <c r="D26" s="442"/>
      <c r="E26" s="446" t="s">
        <v>36</v>
      </c>
      <c r="F26" s="446"/>
      <c r="G26" s="446"/>
      <c r="H26" s="8"/>
      <c r="I26" s="161"/>
      <c r="J26" s="22"/>
      <c r="K26" s="85"/>
      <c r="L26" s="12"/>
      <c r="M26" s="8"/>
      <c r="N26" s="87" t="s">
        <v>30</v>
      </c>
      <c r="O26" s="87" t="s">
        <v>31</v>
      </c>
      <c r="P26" s="67"/>
      <c r="Q26" s="67"/>
      <c r="R26" s="67"/>
      <c r="S26" s="67"/>
      <c r="T26" s="55"/>
      <c r="U26" s="55"/>
      <c r="V26" s="55"/>
    </row>
    <row r="27" spans="1:22" s="2" customFormat="1" ht="40.5" customHeight="1">
      <c r="A27" s="93"/>
      <c r="B27" s="19"/>
      <c r="C27" s="441" t="str">
        <f>IF($Q$4="0",Sheet4!$C$13,IF($Q$4="1",Sheet4!$D$13,Sheet2!$E$8))</f>
        <v>めっき皮膜のRoHS分析が定期的に行われており、分析報告書が保管されている。</v>
      </c>
      <c r="D27" s="442"/>
      <c r="E27" s="446" t="s">
        <v>36</v>
      </c>
      <c r="F27" s="446"/>
      <c r="G27" s="446"/>
      <c r="H27" s="8"/>
      <c r="I27" s="161"/>
      <c r="J27" s="22"/>
      <c r="K27" s="85"/>
      <c r="L27" s="12"/>
      <c r="M27" s="8"/>
      <c r="N27" s="87" t="s">
        <v>30</v>
      </c>
      <c r="O27" s="87" t="s">
        <v>31</v>
      </c>
      <c r="P27" s="67"/>
      <c r="Q27" s="67"/>
      <c r="R27" s="67"/>
      <c r="S27" s="67"/>
      <c r="T27" s="55"/>
      <c r="U27" s="55"/>
      <c r="V27" s="55"/>
    </row>
    <row r="28" spans="1:22" s="2" customFormat="1" ht="20.25" customHeight="1">
      <c r="A28" s="93"/>
      <c r="B28" s="20" t="str">
        <f>IF($Q$4="0",Sheet4!$C$14,IF($Q$4="1",Sheet4!$D$14,Sheet4!$E$14))</f>
        <v>1-1-2.変更管理</v>
      </c>
      <c r="C28" s="206"/>
      <c r="D28" s="206"/>
      <c r="E28" s="205"/>
      <c r="F28" s="205"/>
      <c r="G28" s="205"/>
      <c r="H28" s="8"/>
      <c r="I28" s="207"/>
      <c r="J28" s="8"/>
      <c r="K28" s="8"/>
      <c r="L28" s="12"/>
      <c r="M28" s="8"/>
      <c r="N28" s="87"/>
      <c r="O28" s="87"/>
      <c r="P28" s="67"/>
      <c r="Q28" s="67"/>
      <c r="R28" s="67"/>
      <c r="S28" s="67"/>
      <c r="T28" s="55"/>
      <c r="U28" s="55"/>
      <c r="V28" s="55"/>
    </row>
    <row r="29" spans="1:22" s="2" customFormat="1" ht="40.5" customHeight="1">
      <c r="A29" s="93"/>
      <c r="B29" s="19"/>
      <c r="C29" s="441" t="str">
        <f>IF($Q$4="0",Sheet4!$C$15,IF($Q$4="1",Sheet4!$D$15,Sheet2!$E$10))</f>
        <v>めっき液や工程を変更する場合、事前に顧客に連絡をして承認を得てから変更している。</v>
      </c>
      <c r="D29" s="442"/>
      <c r="E29" s="446" t="s">
        <v>36</v>
      </c>
      <c r="F29" s="446"/>
      <c r="G29" s="446"/>
      <c r="H29" s="8"/>
      <c r="I29" s="161"/>
      <c r="J29" s="22"/>
      <c r="K29" s="85"/>
      <c r="L29" s="12"/>
      <c r="M29" s="8"/>
      <c r="N29" s="87" t="s">
        <v>30</v>
      </c>
      <c r="O29" s="87" t="s">
        <v>31</v>
      </c>
      <c r="P29" s="67"/>
      <c r="Q29" s="67"/>
      <c r="R29" s="67"/>
      <c r="S29" s="67"/>
      <c r="T29" s="55"/>
      <c r="U29" s="55"/>
      <c r="V29" s="55"/>
    </row>
    <row r="30" spans="1:22" s="2" customFormat="1" ht="40.5" customHeight="1">
      <c r="A30" s="93"/>
      <c r="B30" s="19"/>
      <c r="C30" s="441" t="str">
        <f>IF($Q$4="0",Sheet4!$C$16,IF($Q$4="1",Sheet4!$D$16,Sheet2!$E$11))</f>
        <v>めっき液や防錆処理材を変更する際、めっき皮膜や防錆処理被膜に禁止物質が含有されていないことを確認している。</v>
      </c>
      <c r="D30" s="442"/>
      <c r="E30" s="446" t="s">
        <v>36</v>
      </c>
      <c r="F30" s="446"/>
      <c r="G30" s="446"/>
      <c r="H30" s="8"/>
      <c r="I30" s="161"/>
      <c r="J30" s="22"/>
      <c r="K30" s="85"/>
      <c r="L30" s="12"/>
      <c r="M30" s="8"/>
      <c r="N30" s="87" t="s">
        <v>30</v>
      </c>
      <c r="O30" s="87" t="s">
        <v>31</v>
      </c>
      <c r="P30" s="67"/>
      <c r="Q30" s="67"/>
      <c r="R30" s="67"/>
      <c r="S30" s="67"/>
      <c r="T30" s="55"/>
      <c r="U30" s="55"/>
      <c r="V30" s="55"/>
    </row>
    <row r="31" spans="1:22" s="2" customFormat="1" ht="20.25" customHeight="1">
      <c r="A31" s="93"/>
      <c r="B31" s="20" t="str">
        <f>IF($Q$4="0",Sheet4!$C$17,IF($Q$4="1",Sheet4!$D$17,Sheet4!$E$17))</f>
        <v>1-1-3.材料受入</v>
      </c>
      <c r="C31" s="206"/>
      <c r="D31" s="206"/>
      <c r="E31" s="205"/>
      <c r="F31" s="205"/>
      <c r="G31" s="205"/>
      <c r="H31" s="8"/>
      <c r="I31" s="207"/>
      <c r="J31" s="8"/>
      <c r="K31" s="8"/>
      <c r="L31" s="12"/>
      <c r="M31" s="8"/>
      <c r="N31" s="87"/>
      <c r="O31" s="87"/>
      <c r="P31" s="67"/>
      <c r="Q31" s="67"/>
      <c r="R31" s="67"/>
      <c r="S31" s="67"/>
      <c r="T31" s="55"/>
      <c r="U31" s="55"/>
      <c r="V31" s="55"/>
    </row>
    <row r="32" spans="1:22" s="2" customFormat="1" ht="40.5" customHeight="1">
      <c r="A32" s="93"/>
      <c r="B32" s="19"/>
      <c r="C32" s="441" t="str">
        <f>IF($Q$4="0",Sheet4!$C$18,IF($Q$4="1",Sheet4!$D$18,Sheet2!$E$13))</f>
        <v>めっき液および前後処理液、その他の薬剤全てについて納品の時には発注した品名、型番であることを確認している。</v>
      </c>
      <c r="D32" s="442"/>
      <c r="E32" s="446" t="s">
        <v>36</v>
      </c>
      <c r="F32" s="446"/>
      <c r="G32" s="446"/>
      <c r="H32" s="8"/>
      <c r="I32" s="161"/>
      <c r="J32" s="22"/>
      <c r="K32" s="85"/>
      <c r="L32" s="12"/>
      <c r="M32" s="8"/>
      <c r="N32" s="87" t="s">
        <v>30</v>
      </c>
      <c r="O32" s="87" t="s">
        <v>31</v>
      </c>
      <c r="P32" s="67"/>
      <c r="Q32" s="67"/>
      <c r="R32" s="67"/>
      <c r="S32" s="67"/>
      <c r="T32" s="55"/>
      <c r="U32" s="55"/>
      <c r="V32" s="55"/>
    </row>
    <row r="33" spans="1:22" s="2" customFormat="1" ht="40.5" customHeight="1">
      <c r="A33" s="93"/>
      <c r="B33" s="19"/>
      <c r="C33" s="441" t="str">
        <f>IF($Q$4="0",Sheet4!$C$19,IF($Q$4="1",Sheet4!$D$19,Sheet2!$E$14))</f>
        <v>禁止物質の添加（鉛等）がある液に対しては、めっき皮膜に禁止物質が閾値以内（例.RoHS指令：Pb1,000ppｍ以下等)になることを確認したうえで購入している。</v>
      </c>
      <c r="D33" s="442"/>
      <c r="E33" s="446" t="s">
        <v>36</v>
      </c>
      <c r="F33" s="446"/>
      <c r="G33" s="446"/>
      <c r="H33" s="8"/>
      <c r="I33" s="161"/>
      <c r="J33" s="22"/>
      <c r="K33" s="85"/>
      <c r="L33" s="12"/>
      <c r="M33" s="8"/>
      <c r="N33" s="87" t="s">
        <v>30</v>
      </c>
      <c r="O33" s="87" t="s">
        <v>31</v>
      </c>
      <c r="P33" s="67"/>
      <c r="Q33" s="67"/>
      <c r="R33" s="67"/>
      <c r="S33" s="67"/>
      <c r="T33" s="55"/>
      <c r="U33" s="55"/>
      <c r="V33" s="55"/>
    </row>
    <row r="34" spans="1:22" s="2" customFormat="1" ht="20.25" customHeight="1">
      <c r="A34" s="93"/>
      <c r="B34" s="204"/>
      <c r="C34" s="206"/>
      <c r="D34" s="206"/>
      <c r="E34" s="205"/>
      <c r="F34" s="205"/>
      <c r="G34" s="205"/>
      <c r="H34" s="8"/>
      <c r="I34" s="207"/>
      <c r="J34" s="8"/>
      <c r="K34" s="8"/>
      <c r="L34" s="12"/>
      <c r="M34" s="8"/>
      <c r="N34" s="87"/>
      <c r="O34" s="87"/>
      <c r="P34" s="67"/>
      <c r="Q34" s="67"/>
      <c r="R34" s="67"/>
      <c r="S34" s="67"/>
      <c r="T34" s="55"/>
      <c r="U34" s="55"/>
      <c r="V34" s="55"/>
    </row>
    <row r="35" spans="1:22" s="2" customFormat="1" ht="14.25" customHeight="1">
      <c r="A35" s="93"/>
      <c r="B35" s="20" t="str">
        <f>IF($Q$4="0",Sheet4!$C$20,IF($Q$4="1",Sheet4!$D$20,Sheet4!$E$20))</f>
        <v>1-2.はんだ実装工程</v>
      </c>
      <c r="C35" s="8"/>
      <c r="D35" s="8"/>
      <c r="E35" s="8"/>
      <c r="F35" s="8"/>
      <c r="G35" s="8"/>
      <c r="H35" s="8"/>
      <c r="I35" s="17" t="str">
        <f>IF($Q$4="0",Sheet1!$C$14,IF($Q$4="1",Sheet1!$D$14,Sheet1!$E$14))</f>
        <v>回答</v>
      </c>
      <c r="J35" s="17"/>
      <c r="K35" s="17"/>
      <c r="L35" s="12"/>
      <c r="M35" s="8"/>
      <c r="N35" s="67"/>
      <c r="O35" s="67"/>
      <c r="P35" s="67"/>
      <c r="Q35" s="67"/>
      <c r="R35" s="67"/>
      <c r="S35" s="67"/>
      <c r="T35" s="55"/>
      <c r="U35" s="55"/>
      <c r="V35" s="55"/>
    </row>
    <row r="36" spans="1:22" s="2" customFormat="1" ht="14.25" customHeight="1">
      <c r="A36" s="93"/>
      <c r="B36" s="20" t="str">
        <f>IF($Q$4="0",Sheet4!$C$21,IF($Q$4="1",Sheet4!$D$21,Sheet4!$E$21))</f>
        <v>1-2-1.鉛フリー切換状況</v>
      </c>
      <c r="C36" s="8"/>
      <c r="D36" s="8"/>
      <c r="E36" s="8"/>
      <c r="F36" s="8"/>
      <c r="G36" s="8"/>
      <c r="H36" s="8"/>
      <c r="I36" s="18" t="str">
        <f>IF($Q$4="0",Sheet2!$C$15,IF($Q$4="1",Sheet2!$D$15,Sheet2!$E$15))</f>
        <v>プルダウン</v>
      </c>
      <c r="J36" s="17"/>
      <c r="K36" s="17" t="str">
        <f>IF($Q$4="0",Sheet2!$C$16,IF($Q$4="1",Sheet2!$D$16,Sheet2!$E$16))</f>
        <v>キヤノン入力欄</v>
      </c>
      <c r="L36" s="12"/>
      <c r="M36" s="8"/>
      <c r="N36" s="67"/>
      <c r="O36" s="67"/>
      <c r="P36" s="67"/>
      <c r="Q36" s="67"/>
      <c r="R36" s="67"/>
      <c r="S36" s="67"/>
      <c r="T36" s="55"/>
      <c r="U36" s="55"/>
      <c r="V36" s="55"/>
    </row>
    <row r="37" spans="1:22" s="2" customFormat="1" ht="40.5" customHeight="1">
      <c r="A37" s="93"/>
      <c r="B37" s="204"/>
      <c r="C37" s="441" t="str">
        <f>IF($Q$4="0",Sheet4!$C$22,IF($Q$4="1",Sheet4!$D$22,Sheet2!$E$17))</f>
        <v>全て鉛フリーに切換わっている。</v>
      </c>
      <c r="D37" s="442"/>
      <c r="E37" s="446" t="s">
        <v>36</v>
      </c>
      <c r="F37" s="446"/>
      <c r="G37" s="446"/>
      <c r="H37" s="8"/>
      <c r="I37" s="161"/>
      <c r="J37" s="8"/>
      <c r="K37" s="85"/>
      <c r="L37" s="12"/>
      <c r="M37" s="8"/>
      <c r="N37" s="87"/>
      <c r="O37" s="87"/>
      <c r="P37" s="67"/>
      <c r="Q37" s="67"/>
      <c r="R37" s="67"/>
      <c r="S37" s="67"/>
      <c r="T37" s="55"/>
      <c r="U37" s="55"/>
      <c r="V37" s="55"/>
    </row>
    <row r="38" spans="1:22" s="2" customFormat="1" ht="20.25" customHeight="1">
      <c r="A38" s="93"/>
      <c r="B38" s="20" t="str">
        <f>IF($Q$4="0",Sheet4!$C$23,IF($Q$4="1",Sheet4!$D$23,Sheet4!$E$23))</f>
        <v>1-2-2.鉛フリーの場合の工程管理</v>
      </c>
      <c r="C38" s="8"/>
      <c r="D38" s="8"/>
      <c r="E38" s="8"/>
      <c r="F38" s="8"/>
      <c r="G38" s="8"/>
      <c r="H38" s="8"/>
      <c r="I38" s="18"/>
      <c r="J38" s="17"/>
      <c r="K38" s="17"/>
      <c r="L38" s="12"/>
      <c r="M38" s="8"/>
      <c r="N38" s="67"/>
      <c r="O38" s="67"/>
      <c r="P38" s="67"/>
      <c r="Q38" s="67"/>
      <c r="R38" s="67"/>
      <c r="S38" s="67"/>
      <c r="T38" s="55"/>
      <c r="U38" s="55"/>
      <c r="V38" s="55"/>
    </row>
    <row r="39" spans="1:22" s="2" customFormat="1" ht="40.5" customHeight="1">
      <c r="A39" s="93"/>
      <c r="B39" s="204"/>
      <c r="C39" s="441" t="str">
        <f>IF($Q$4="0",Sheet4!$C$24,IF($Q$4="1",Sheet4!$D$24,Sheet2!$E$19))</f>
        <v>はんだ槽の鉛の濃度管理を定期的に実施し閾値（1000ppm）を超えない管理を実施している。</v>
      </c>
      <c r="D39" s="442"/>
      <c r="E39" s="446" t="s">
        <v>36</v>
      </c>
      <c r="F39" s="446"/>
      <c r="G39" s="446"/>
      <c r="H39" s="8"/>
      <c r="I39" s="161"/>
      <c r="J39" s="8"/>
      <c r="K39" s="85"/>
      <c r="L39" s="12"/>
      <c r="M39" s="8"/>
      <c r="N39" s="87"/>
      <c r="O39" s="87"/>
      <c r="P39" s="67"/>
      <c r="Q39" s="67"/>
      <c r="R39" s="67"/>
      <c r="S39" s="67"/>
      <c r="T39" s="55"/>
      <c r="U39" s="55"/>
      <c r="V39" s="55"/>
    </row>
    <row r="40" spans="1:22" s="2" customFormat="1" ht="20.25" customHeight="1">
      <c r="A40" s="93"/>
      <c r="B40" s="20" t="str">
        <f>IF($Q$4="0",Sheet4!$C$25,IF($Q$4="1",Sheet4!$D$25,Sheet4!$E$28))</f>
        <v>1-2-3.鉛入りはんだが残っている場合の管理</v>
      </c>
      <c r="C40" s="8"/>
      <c r="D40" s="8"/>
      <c r="E40" s="8"/>
      <c r="F40" s="8"/>
      <c r="G40" s="8"/>
      <c r="H40" s="8"/>
      <c r="I40" s="18"/>
      <c r="J40" s="17"/>
      <c r="K40" s="17"/>
      <c r="L40" s="12"/>
      <c r="M40" s="8"/>
      <c r="N40" s="67"/>
      <c r="O40" s="67"/>
      <c r="P40" s="67"/>
      <c r="Q40" s="67"/>
      <c r="R40" s="67"/>
      <c r="S40" s="67"/>
      <c r="T40" s="55"/>
      <c r="U40" s="55"/>
      <c r="V40" s="55"/>
    </row>
    <row r="41" spans="1:22" s="2" customFormat="1" ht="40.5" customHeight="1">
      <c r="A41" s="93"/>
      <c r="B41" s="204"/>
      <c r="C41" s="441" t="str">
        <f>IF($Q$4="0",Sheet4!$C$26,IF($Q$4="1",Sheet4!$D$26,Sheet2!$E$21))</f>
        <v>鉛入りはんだと鉛フリーはんだを識別して管理している。</v>
      </c>
      <c r="D41" s="442"/>
      <c r="E41" s="446" t="s">
        <v>36</v>
      </c>
      <c r="F41" s="446"/>
      <c r="G41" s="446"/>
      <c r="H41" s="8"/>
      <c r="I41" s="161"/>
      <c r="J41" s="8"/>
      <c r="K41" s="85"/>
      <c r="L41" s="12"/>
      <c r="M41" s="8"/>
      <c r="N41" s="87"/>
      <c r="O41" s="87"/>
      <c r="P41" s="67"/>
      <c r="Q41" s="67"/>
      <c r="R41" s="67"/>
      <c r="S41" s="67"/>
      <c r="T41" s="55"/>
      <c r="U41" s="55"/>
      <c r="V41" s="55"/>
    </row>
    <row r="42" spans="1:22" s="2" customFormat="1" ht="40.5" customHeight="1">
      <c r="A42" s="93"/>
      <c r="B42" s="204"/>
      <c r="C42" s="441" t="str">
        <f>IF($Q$4="0",Sheet4!$C$27,IF($Q$4="1",Sheet4!$D$27,Sheet2!$E$22))</f>
        <v>手直し用のはんだゴテはそれぞれ専用になっている。</v>
      </c>
      <c r="D42" s="442"/>
      <c r="E42" s="446" t="s">
        <v>36</v>
      </c>
      <c r="F42" s="446"/>
      <c r="G42" s="446"/>
      <c r="H42" s="8"/>
      <c r="I42" s="161"/>
      <c r="J42" s="8"/>
      <c r="K42" s="85"/>
      <c r="L42" s="12"/>
      <c r="M42" s="8"/>
      <c r="N42" s="87"/>
      <c r="O42" s="87"/>
      <c r="P42" s="67"/>
      <c r="Q42" s="67"/>
      <c r="R42" s="67"/>
      <c r="S42" s="67"/>
      <c r="T42" s="55"/>
      <c r="U42" s="55"/>
      <c r="V42" s="55"/>
    </row>
    <row r="43" spans="1:22" s="2" customFormat="1" ht="20.25" customHeight="1">
      <c r="A43" s="93"/>
      <c r="B43" s="204"/>
      <c r="C43" s="206"/>
      <c r="D43" s="206"/>
      <c r="E43" s="205"/>
      <c r="F43" s="205"/>
      <c r="G43" s="205"/>
      <c r="H43" s="8"/>
      <c r="I43" s="207"/>
      <c r="J43" s="8"/>
      <c r="K43" s="8"/>
      <c r="L43" s="12"/>
      <c r="M43" s="8"/>
      <c r="N43" s="87"/>
      <c r="O43" s="87"/>
      <c r="P43" s="67"/>
      <c r="Q43" s="67"/>
      <c r="R43" s="67"/>
      <c r="S43" s="67"/>
      <c r="T43" s="55"/>
      <c r="U43" s="55"/>
      <c r="V43" s="55"/>
    </row>
    <row r="44" spans="1:22" s="2" customFormat="1" ht="14.25" customHeight="1">
      <c r="A44" s="93"/>
      <c r="B44" s="20" t="str">
        <f>IF($Q$4="0",Sheet4!$C$28,IF($Q$4="1",Sheet4!$D$28,Sheet4!#REF!))</f>
        <v>1-3同一建屋内でのキヤノン禁止・制限物質（2A、2B）使用工程がある場合の管理状況確認</v>
      </c>
      <c r="C44" s="8"/>
      <c r="D44" s="8"/>
      <c r="E44" s="8"/>
      <c r="F44" s="8"/>
      <c r="G44" s="8"/>
      <c r="H44" s="8"/>
      <c r="I44" s="17" t="str">
        <f>IF($Q$4="0",Sheet1!$C$14,IF($Q$4="1",Sheet1!$D$14,Sheet1!$E$14))</f>
        <v>回答</v>
      </c>
      <c r="J44" s="17"/>
      <c r="K44" s="17"/>
      <c r="L44" s="12"/>
      <c r="M44" s="8"/>
      <c r="N44" s="67"/>
      <c r="O44" s="67"/>
      <c r="P44" s="67"/>
      <c r="Q44" s="67"/>
      <c r="R44" s="67"/>
      <c r="S44" s="67"/>
      <c r="T44" s="55"/>
      <c r="U44" s="55"/>
      <c r="V44" s="55"/>
    </row>
    <row r="45" spans="1:22" s="2" customFormat="1" ht="14.25" customHeight="1">
      <c r="A45" s="93"/>
      <c r="B45" s="20" t="str">
        <f>IF($Q$4="0",Sheet4!$C$29,IF($Q$4="1",Sheet4!$D$29,Sheet4!#REF!))</f>
        <v>1-3-1.識別管理</v>
      </c>
      <c r="C45" s="8"/>
      <c r="D45" s="8"/>
      <c r="E45" s="8"/>
      <c r="F45" s="8"/>
      <c r="G45" s="8"/>
      <c r="H45" s="8"/>
      <c r="I45" s="18" t="str">
        <f>IF($Q$4="0",Sheet2!$C$15,IF($Q$4="1",Sheet2!$D$15,Sheet2!$E$15))</f>
        <v>プルダウン</v>
      </c>
      <c r="J45" s="17"/>
      <c r="K45" s="17" t="str">
        <f>IF($Q$4="0",Sheet2!$C$16,IF($Q$4="1",Sheet2!$D$16,Sheet2!$E$16))</f>
        <v>キヤノン入力欄</v>
      </c>
      <c r="L45" s="12"/>
      <c r="M45" s="8"/>
      <c r="N45" s="67"/>
      <c r="O45" s="67"/>
      <c r="P45" s="67"/>
      <c r="Q45" s="67"/>
      <c r="R45" s="67"/>
      <c r="S45" s="67"/>
      <c r="T45" s="55"/>
      <c r="U45" s="55"/>
      <c r="V45" s="55"/>
    </row>
    <row r="46" spans="1:22" s="2" customFormat="1" ht="40.5" customHeight="1">
      <c r="A46" s="93"/>
      <c r="B46" s="204"/>
      <c r="C46" s="441" t="str">
        <f>IF($Q$4="0",Sheet4!$C$30,IF($Q$4="1",Sheet4!$D$30,Sheet2!$E$25))</f>
        <v>原材料/部品は識別しており置き場も隔離している。</v>
      </c>
      <c r="D46" s="442"/>
      <c r="E46" s="446" t="s">
        <v>36</v>
      </c>
      <c r="F46" s="446"/>
      <c r="G46" s="446"/>
      <c r="H46" s="8"/>
      <c r="I46" s="161"/>
      <c r="J46" s="8"/>
      <c r="K46" s="85"/>
      <c r="L46" s="12"/>
      <c r="M46" s="8"/>
      <c r="N46" s="87"/>
      <c r="O46" s="87"/>
      <c r="P46" s="67"/>
      <c r="Q46" s="67"/>
      <c r="R46" s="67"/>
      <c r="S46" s="67"/>
      <c r="T46" s="55"/>
      <c r="U46" s="55"/>
      <c r="V46" s="55"/>
    </row>
    <row r="47" spans="1:22" s="2" customFormat="1" ht="20.25" customHeight="1">
      <c r="A47" s="93"/>
      <c r="B47" s="20" t="str">
        <f>IF($Q$4="0",Sheet4!$C$31,IF($Q$4="1",Sheet4!$D$31,Sheet4!$E$31))</f>
        <v>1-3-2.工程管理</v>
      </c>
      <c r="C47" s="8"/>
      <c r="D47" s="8"/>
      <c r="E47" s="8"/>
      <c r="F47" s="8"/>
      <c r="G47" s="8"/>
      <c r="H47" s="8"/>
      <c r="I47" s="18"/>
      <c r="J47" s="17"/>
      <c r="K47" s="17"/>
      <c r="L47" s="12"/>
      <c r="M47" s="8"/>
      <c r="N47" s="67"/>
      <c r="O47" s="67"/>
      <c r="P47" s="67"/>
      <c r="Q47" s="67"/>
      <c r="R47" s="67"/>
      <c r="S47" s="67"/>
      <c r="T47" s="55"/>
      <c r="U47" s="55"/>
      <c r="V47" s="55"/>
    </row>
    <row r="48" spans="1:22" s="2" customFormat="1" ht="40.5" customHeight="1">
      <c r="A48" s="93"/>
      <c r="B48" s="204"/>
      <c r="C48" s="441" t="str">
        <f>IF($Q$4="0",Sheet4!$C$32,IF($Q$4="1",Sheet4!$D$32,Sheet2!$E$27))</f>
        <v>工程内で混入しないよう管理している。</v>
      </c>
      <c r="D48" s="442"/>
      <c r="E48" s="446" t="s">
        <v>36</v>
      </c>
      <c r="F48" s="446"/>
      <c r="G48" s="446"/>
      <c r="H48" s="8"/>
      <c r="I48" s="161"/>
      <c r="J48" s="8"/>
      <c r="K48" s="85"/>
      <c r="L48" s="12"/>
      <c r="M48" s="8"/>
      <c r="N48" s="87"/>
      <c r="O48" s="87"/>
      <c r="P48" s="67"/>
      <c r="Q48" s="67"/>
      <c r="R48" s="67"/>
      <c r="S48" s="67"/>
      <c r="T48" s="55"/>
      <c r="U48" s="55"/>
      <c r="V48" s="55"/>
    </row>
    <row r="49" spans="1:22" s="2" customFormat="1" ht="40.5" customHeight="1">
      <c r="A49" s="93"/>
      <c r="B49" s="204"/>
      <c r="C49" s="441" t="str">
        <f>IF($Q$4="0",Sheet4!$C$33,IF($Q$4="1",Sheet4!$D$33,Sheet2!$E$28))</f>
        <v>手直し用のはんだゴテはそれぞれ専用になっている。</v>
      </c>
      <c r="D49" s="442"/>
      <c r="E49" s="446" t="s">
        <v>36</v>
      </c>
      <c r="F49" s="446"/>
      <c r="G49" s="446"/>
      <c r="H49" s="8"/>
      <c r="I49" s="161"/>
      <c r="J49" s="8"/>
      <c r="K49" s="85"/>
      <c r="L49" s="12"/>
      <c r="M49" s="8"/>
      <c r="N49" s="87"/>
      <c r="O49" s="87"/>
      <c r="P49" s="67"/>
      <c r="Q49" s="67"/>
      <c r="R49" s="67"/>
      <c r="S49" s="67"/>
      <c r="T49" s="55"/>
      <c r="U49" s="55"/>
      <c r="V49" s="55"/>
    </row>
    <row r="50" spans="1:22" s="2" customFormat="1" ht="20.25" customHeight="1">
      <c r="A50" s="93"/>
      <c r="B50" s="204"/>
      <c r="C50" s="206"/>
      <c r="D50" s="206"/>
      <c r="E50" s="205"/>
      <c r="F50" s="205"/>
      <c r="G50" s="205"/>
      <c r="H50" s="8"/>
      <c r="I50" s="207"/>
      <c r="J50" s="8"/>
      <c r="K50" s="8"/>
      <c r="L50" s="12"/>
      <c r="M50" s="8"/>
      <c r="N50" s="87"/>
      <c r="O50" s="87"/>
      <c r="P50" s="67"/>
      <c r="Q50" s="67"/>
      <c r="R50" s="67"/>
      <c r="S50" s="67"/>
      <c r="T50" s="55"/>
      <c r="U50" s="55"/>
      <c r="V50" s="55"/>
    </row>
    <row r="51" spans="1:22" s="2" customFormat="1" ht="14.25" customHeight="1">
      <c r="A51" s="93"/>
      <c r="B51" s="204"/>
      <c r="C51" s="206"/>
      <c r="D51" s="206"/>
      <c r="E51" s="205"/>
      <c r="F51" s="205"/>
      <c r="G51" s="205"/>
      <c r="H51" s="8"/>
      <c r="I51" s="17" t="str">
        <f>IF($Q$4="0",Sheet1!$C$14,IF($Q$4="1",Sheet1!$D$14,Sheet1!$E$14))</f>
        <v>回答</v>
      </c>
      <c r="J51" s="8"/>
      <c r="K51" s="8"/>
      <c r="L51" s="12"/>
      <c r="M51" s="8"/>
      <c r="N51" s="87"/>
      <c r="O51" s="87"/>
      <c r="P51" s="67"/>
      <c r="Q51" s="67"/>
      <c r="R51" s="67"/>
      <c r="S51" s="67"/>
      <c r="T51" s="55"/>
      <c r="U51" s="55"/>
      <c r="V51" s="55"/>
    </row>
    <row r="52" spans="1:22" s="2" customFormat="1" ht="14.25" customHeight="1">
      <c r="A52" s="93"/>
      <c r="B52" s="20" t="str">
        <f>IF($Q$4="0",Sheet4!$C$34,IF($Q$4="1",Sheet4!$D$34,Sheet4!$E$34))</f>
        <v>2.オープンリサイクル材を使用している場合の確認事項</v>
      </c>
      <c r="C52" s="8"/>
      <c r="D52" s="8"/>
      <c r="E52" s="8"/>
      <c r="F52" s="8"/>
      <c r="G52" s="8"/>
      <c r="H52" s="8"/>
      <c r="I52" s="18" t="str">
        <f>IF($Q$4="0",Sheet2!$C$15,IF($Q$4="1",Sheet2!$D$15,Sheet2!$E$15))</f>
        <v>プルダウン</v>
      </c>
      <c r="J52" s="17"/>
      <c r="K52" s="17" t="str">
        <f>IF($Q$4="0",Sheet2!$C$16,IF($Q$4="1",Sheet2!$D$16,Sheet2!$E$16))</f>
        <v>キヤノン入力欄</v>
      </c>
      <c r="L52" s="12"/>
      <c r="M52" s="8"/>
      <c r="N52" s="67"/>
      <c r="O52" s="67"/>
      <c r="P52" s="67"/>
      <c r="Q52" s="67"/>
      <c r="R52" s="67"/>
      <c r="S52" s="67"/>
      <c r="T52" s="55"/>
      <c r="U52" s="55"/>
      <c r="V52" s="55"/>
    </row>
    <row r="53" spans="1:22" s="2" customFormat="1" ht="40.5" customHeight="1">
      <c r="A53" s="93"/>
      <c r="B53" s="204"/>
      <c r="C53" s="441" t="str">
        <f>IF($Q$4="0",Sheet4!$C$35,IF($Q$4="1",Sheet4!$D$35,Sheet2!$E$30))</f>
        <v>ロット毎に閾値を超えない管理を実施している。</v>
      </c>
      <c r="D53" s="442"/>
      <c r="E53" s="446" t="s">
        <v>36</v>
      </c>
      <c r="F53" s="446"/>
      <c r="G53" s="446"/>
      <c r="H53" s="8"/>
      <c r="I53" s="161"/>
      <c r="J53" s="8"/>
      <c r="K53" s="85"/>
      <c r="L53" s="12"/>
      <c r="M53" s="8"/>
      <c r="N53" s="87"/>
      <c r="O53" s="87"/>
      <c r="P53" s="67"/>
      <c r="Q53" s="67"/>
      <c r="R53" s="67"/>
      <c r="S53" s="67"/>
      <c r="T53" s="55"/>
      <c r="U53" s="55"/>
      <c r="V53" s="55"/>
    </row>
    <row r="54" spans="1:22" s="2" customFormat="1" ht="20.25" customHeight="1">
      <c r="A54" s="93"/>
      <c r="B54" s="204"/>
      <c r="C54" s="206"/>
      <c r="D54" s="206"/>
      <c r="E54" s="205"/>
      <c r="F54" s="205"/>
      <c r="G54" s="205"/>
      <c r="H54" s="8"/>
      <c r="I54" s="207"/>
      <c r="J54" s="8"/>
      <c r="K54" s="8"/>
      <c r="L54" s="12"/>
      <c r="M54" s="8"/>
      <c r="N54" s="87"/>
      <c r="O54" s="87"/>
      <c r="P54" s="67"/>
      <c r="Q54" s="67"/>
      <c r="R54" s="67"/>
      <c r="S54" s="67"/>
      <c r="T54" s="55"/>
      <c r="U54" s="55"/>
      <c r="V54" s="55"/>
    </row>
    <row r="55" spans="1:22" s="2" customFormat="1" ht="14.25" customHeight="1">
      <c r="A55" s="93"/>
      <c r="B55" s="20" t="str">
        <f>IF($Q$4="0",Sheet4!$C$36,IF($Q$4="1",Sheet4!$D$36,Sheet4!$E$36))</f>
        <v>3.その他の確認事項</v>
      </c>
      <c r="C55" s="8"/>
      <c r="D55" s="8"/>
      <c r="E55" s="8"/>
      <c r="F55" s="8"/>
      <c r="G55" s="8"/>
      <c r="H55" s="8"/>
      <c r="I55" s="17" t="str">
        <f>IF($Q$4="0",Sheet1!$C$14,IF($Q$4="1",Sheet1!$D$14,Sheet1!$E$14))</f>
        <v>回答</v>
      </c>
      <c r="J55" s="17"/>
      <c r="K55" s="17"/>
      <c r="L55" s="12"/>
      <c r="M55" s="8"/>
      <c r="N55" s="67"/>
      <c r="O55" s="67"/>
      <c r="P55" s="67"/>
      <c r="Q55" s="67"/>
      <c r="R55" s="67"/>
      <c r="S55" s="67"/>
      <c r="T55" s="55"/>
      <c r="U55" s="55"/>
      <c r="V55" s="55"/>
    </row>
    <row r="56" spans="1:22" s="2" customFormat="1" ht="14.25" customHeight="1">
      <c r="A56" s="93"/>
      <c r="B56" s="20" t="str">
        <f>IF($Q$4="0",Sheet4!$C$37,IF($Q$4="1",Sheet4!$D$37,Sheet4!$E$37))</f>
        <v>3-1.変更管理</v>
      </c>
      <c r="C56" s="8"/>
      <c r="D56" s="8"/>
      <c r="E56" s="8"/>
      <c r="F56" s="8"/>
      <c r="G56" s="8"/>
      <c r="H56" s="8"/>
      <c r="I56" s="18" t="str">
        <f>IF($Q$4="0",Sheet2!$C$15,IF($Q$4="1",Sheet2!$D$15,Sheet2!$E$15))</f>
        <v>プルダウン</v>
      </c>
      <c r="J56" s="17"/>
      <c r="K56" s="17" t="str">
        <f>IF($Q$4="0",Sheet2!$C$16,IF($Q$4="1",Sheet2!$D$16,Sheet2!$E$16))</f>
        <v>キヤノン入力欄</v>
      </c>
      <c r="L56" s="12"/>
      <c r="M56" s="8"/>
      <c r="N56" s="67"/>
      <c r="O56" s="67"/>
      <c r="P56" s="67"/>
      <c r="Q56" s="67"/>
      <c r="R56" s="67"/>
      <c r="S56" s="67"/>
      <c r="T56" s="55"/>
      <c r="U56" s="55"/>
      <c r="V56" s="55"/>
    </row>
    <row r="57" spans="1:22" s="2" customFormat="1" ht="40.5" customHeight="1">
      <c r="A57" s="93"/>
      <c r="B57" s="204"/>
      <c r="C57" s="441" t="str">
        <f>IF($Q$4="0",Sheet4!$C$38,IF($Q$4="1",Sheet4!$D$38,Sheet2!$E$33))</f>
        <v>工程変更時は事前にキヤノンへ連絡をし承認後に変更している。</v>
      </c>
      <c r="D57" s="442"/>
      <c r="E57" s="443" t="s">
        <v>36</v>
      </c>
      <c r="F57" s="444"/>
      <c r="G57" s="445"/>
      <c r="H57" s="8"/>
      <c r="I57" s="161"/>
      <c r="J57" s="8"/>
      <c r="K57" s="85"/>
      <c r="L57" s="12"/>
      <c r="M57" s="8"/>
      <c r="N57" s="87"/>
      <c r="O57" s="87"/>
      <c r="P57" s="67"/>
      <c r="Q57" s="67"/>
      <c r="R57" s="67"/>
      <c r="S57" s="67"/>
      <c r="T57" s="55"/>
      <c r="U57" s="55"/>
      <c r="V57" s="55"/>
    </row>
    <row r="58" spans="1:22" s="2" customFormat="1" ht="40.5" customHeight="1">
      <c r="A58" s="93"/>
      <c r="B58" s="204"/>
      <c r="C58" s="441" t="str">
        <f>IF($Q$4="0",Sheet4!$C$39,IF($Q$4="1",Sheet4!$D$39,Sheet2!$E$34))</f>
        <v>工程変更時は含有化学物質変更の有無を確認している。</v>
      </c>
      <c r="D58" s="442"/>
      <c r="E58" s="443" t="s">
        <v>36</v>
      </c>
      <c r="F58" s="444"/>
      <c r="G58" s="445"/>
      <c r="H58" s="8"/>
      <c r="I58" s="161"/>
      <c r="J58" s="8"/>
      <c r="K58" s="85"/>
      <c r="L58" s="12"/>
      <c r="M58" s="8"/>
      <c r="N58" s="87"/>
      <c r="O58" s="87"/>
      <c r="P58" s="67"/>
      <c r="Q58" s="67"/>
      <c r="R58" s="67"/>
      <c r="S58" s="67"/>
      <c r="T58" s="55"/>
      <c r="U58" s="55"/>
      <c r="V58" s="55"/>
    </row>
    <row r="59" spans="1:22" s="2" customFormat="1" ht="20.25" customHeight="1">
      <c r="A59" s="93"/>
      <c r="B59" s="20" t="str">
        <f>IF($Q$4="0",Sheet4!$C$40,IF($Q$4="1",Sheet4!$D$40,Sheet4!$E$40))</f>
        <v>3-2.供給者の管理</v>
      </c>
      <c r="C59" s="8"/>
      <c r="D59" s="8"/>
      <c r="E59" s="8"/>
      <c r="F59" s="8"/>
      <c r="G59" s="8"/>
      <c r="H59" s="8"/>
      <c r="I59" s="18"/>
      <c r="J59" s="17"/>
      <c r="K59" s="17"/>
      <c r="L59" s="12"/>
      <c r="M59" s="8"/>
      <c r="N59" s="67"/>
      <c r="O59" s="67"/>
      <c r="P59" s="67"/>
      <c r="Q59" s="67"/>
      <c r="R59" s="67"/>
      <c r="S59" s="67"/>
      <c r="T59" s="55"/>
      <c r="U59" s="55"/>
      <c r="V59" s="55"/>
    </row>
    <row r="60" spans="1:22" s="2" customFormat="1" ht="40.5" customHeight="1">
      <c r="A60" s="93"/>
      <c r="B60" s="204"/>
      <c r="C60" s="441" t="str">
        <f>IF($Q$4="0",Sheet4!$C$41,IF($Q$4="1",Sheet4!$D$41,Sheet2!$E$36))</f>
        <v>供給業者の管理状況を定期的に確認をしてる。</v>
      </c>
      <c r="D60" s="442"/>
      <c r="E60" s="443" t="s">
        <v>36</v>
      </c>
      <c r="F60" s="444"/>
      <c r="G60" s="445"/>
      <c r="H60" s="8"/>
      <c r="I60" s="161"/>
      <c r="J60" s="8"/>
      <c r="K60" s="85"/>
      <c r="L60" s="12"/>
      <c r="M60" s="8"/>
      <c r="N60" s="87"/>
      <c r="O60" s="87"/>
      <c r="P60" s="67"/>
      <c r="Q60" s="67"/>
      <c r="R60" s="67"/>
      <c r="S60" s="67"/>
      <c r="T60" s="55"/>
      <c r="U60" s="55"/>
      <c r="V60" s="55"/>
    </row>
    <row r="61" spans="1:22" s="2" customFormat="1" ht="14.25" customHeight="1">
      <c r="A61" s="93"/>
      <c r="B61" s="20"/>
      <c r="C61" s="8"/>
      <c r="D61" s="8"/>
      <c r="E61" s="8"/>
      <c r="F61" s="8"/>
      <c r="G61" s="8"/>
      <c r="H61" s="8"/>
      <c r="I61" s="18"/>
      <c r="J61" s="17"/>
      <c r="K61" s="17"/>
      <c r="L61" s="12"/>
      <c r="M61" s="8"/>
      <c r="N61" s="67"/>
      <c r="O61" s="67"/>
      <c r="P61" s="67"/>
      <c r="Q61" s="67"/>
      <c r="R61" s="67"/>
      <c r="S61" s="67"/>
      <c r="T61" s="55"/>
      <c r="U61" s="55"/>
      <c r="V61" s="55"/>
    </row>
    <row r="62" spans="1:22" ht="38.25" customHeight="1" thickBot="1">
      <c r="A62" s="3"/>
      <c r="B62" s="14"/>
      <c r="C62" s="15"/>
      <c r="D62" s="15"/>
      <c r="E62" s="15"/>
      <c r="F62" s="15"/>
      <c r="G62" s="15"/>
      <c r="H62" s="15"/>
      <c r="I62" s="15"/>
      <c r="J62" s="15"/>
      <c r="K62" s="15"/>
      <c r="L62" s="16"/>
      <c r="M62" s="7"/>
      <c r="O62" s="150"/>
      <c r="P62" s="134"/>
      <c r="Q62" s="136"/>
      <c r="R62" s="136"/>
      <c r="S62" s="136"/>
    </row>
    <row r="63" spans="1:22" ht="23.25" customHeight="1" thickTop="1">
      <c r="O63" s="151"/>
      <c r="P63" s="68"/>
      <c r="Q63" s="87"/>
      <c r="R63" s="87"/>
    </row>
    <row r="64" spans="1:22" ht="23.25" customHeight="1">
      <c r="O64" s="150"/>
      <c r="P64" s="134"/>
      <c r="Q64" s="67"/>
      <c r="R64" s="87"/>
    </row>
    <row r="65" spans="4:18" ht="23.25" customHeight="1">
      <c r="O65" s="150"/>
      <c r="P65" s="134"/>
      <c r="Q65" s="67"/>
      <c r="R65" s="67"/>
    </row>
    <row r="66" spans="4:18">
      <c r="D66" s="203"/>
    </row>
  </sheetData>
  <dataConsolidate/>
  <mergeCells count="56">
    <mergeCell ref="B7:D7"/>
    <mergeCell ref="E7:H7"/>
    <mergeCell ref="I7:L7"/>
    <mergeCell ref="B2:K2"/>
    <mergeCell ref="B3:K3"/>
    <mergeCell ref="B6:D6"/>
    <mergeCell ref="E6:H6"/>
    <mergeCell ref="I6:L6"/>
    <mergeCell ref="C26:D26"/>
    <mergeCell ref="E26:G26"/>
    <mergeCell ref="B8:C9"/>
    <mergeCell ref="B12:C13"/>
    <mergeCell ref="C16:G16"/>
    <mergeCell ref="C17:G17"/>
    <mergeCell ref="C18:G18"/>
    <mergeCell ref="C25:D25"/>
    <mergeCell ref="E25:G25"/>
    <mergeCell ref="C20:G20"/>
    <mergeCell ref="B10:C11"/>
    <mergeCell ref="D10:L11"/>
    <mergeCell ref="J8:L8"/>
    <mergeCell ref="J9:L9"/>
    <mergeCell ref="D12:L13"/>
    <mergeCell ref="D8:I9"/>
    <mergeCell ref="C27:D27"/>
    <mergeCell ref="E27:G27"/>
    <mergeCell ref="C29:D29"/>
    <mergeCell ref="E29:G29"/>
    <mergeCell ref="C30:D30"/>
    <mergeCell ref="E30:G30"/>
    <mergeCell ref="C37:D37"/>
    <mergeCell ref="E37:G37"/>
    <mergeCell ref="C32:D32"/>
    <mergeCell ref="E32:G32"/>
    <mergeCell ref="C33:D33"/>
    <mergeCell ref="E33:G33"/>
    <mergeCell ref="C49:D49"/>
    <mergeCell ref="E49:G49"/>
    <mergeCell ref="C39:D39"/>
    <mergeCell ref="E39:G39"/>
    <mergeCell ref="C41:D41"/>
    <mergeCell ref="E41:G41"/>
    <mergeCell ref="C42:D42"/>
    <mergeCell ref="E42:G42"/>
    <mergeCell ref="C46:D46"/>
    <mergeCell ref="E46:G46"/>
    <mergeCell ref="C48:D48"/>
    <mergeCell ref="E48:G48"/>
    <mergeCell ref="C60:D60"/>
    <mergeCell ref="E60:G60"/>
    <mergeCell ref="C53:D53"/>
    <mergeCell ref="E53:G53"/>
    <mergeCell ref="C57:D57"/>
    <mergeCell ref="E57:G57"/>
    <mergeCell ref="C58:D58"/>
    <mergeCell ref="E58:G58"/>
  </mergeCells>
  <phoneticPr fontId="1"/>
  <conditionalFormatting sqref="I25:I27 K25:K27 I29:I30 K29:K30 I32:I33 K32:K33">
    <cfRule type="expression" dxfId="8" priority="4">
      <formula>$I$16=""</formula>
    </cfRule>
    <cfRule type="expression" dxfId="7" priority="9">
      <formula>$I$16="2.No"</formula>
    </cfRule>
  </conditionalFormatting>
  <conditionalFormatting sqref="I37 I39 I41:I42 K37 K39 K41:K42">
    <cfRule type="expression" dxfId="6" priority="8">
      <formula>$I$17="2.No"</formula>
    </cfRule>
  </conditionalFormatting>
  <conditionalFormatting sqref="I46 I48:I49 K46 K48:K49">
    <cfRule type="expression" dxfId="5" priority="7">
      <formula>$I$18="2.No"</formula>
    </cfRule>
  </conditionalFormatting>
  <conditionalFormatting sqref="I53 K53">
    <cfRule type="expression" dxfId="4" priority="1">
      <formula>$I$20=""</formula>
    </cfRule>
    <cfRule type="expression" dxfId="3" priority="6">
      <formula>$I$20="2.No"</formula>
    </cfRule>
  </conditionalFormatting>
  <conditionalFormatting sqref="I57:I58 K57:K58 I60 K60">
    <cfRule type="expression" dxfId="2" priority="5">
      <formula>$N$21=""</formula>
    </cfRule>
  </conditionalFormatting>
  <conditionalFormatting sqref="I37 I39 I41:I42 K37 K39 K41:K42">
    <cfRule type="expression" dxfId="1" priority="3">
      <formula>$I$17=""</formula>
    </cfRule>
  </conditionalFormatting>
  <conditionalFormatting sqref="I46 I48:I49 K46 K48:K49">
    <cfRule type="expression" dxfId="0" priority="2">
      <formula>$I$18=""</formula>
    </cfRule>
  </conditionalFormatting>
  <dataValidations count="3">
    <dataValidation type="list" allowBlank="1" showInputMessage="1" showErrorMessage="1" sqref="D4">
      <formula1>$N$4:$P$4</formula1>
    </dataValidation>
    <dataValidation type="list" allowBlank="1" showInputMessage="1" showErrorMessage="1" sqref="I25:I27 I20 I16:I18 I29:I30 I32:I34 I37 I39 I41:I43 I46 I60 I53:I54 I57:I58 I48:I50">
      <formula1>$N$25:$O$25</formula1>
    </dataValidation>
    <dataValidation type="list" allowBlank="1" showInputMessage="1" showErrorMessage="1" sqref="K29:K30 K32:K33 K37 K39 K41:K42 K46 K48:K49 K53 K57:K58 K60">
      <formula1>OFFSET($B$124,MATCH($D$4,$B$124:$B$126,0)-1,1,1,2)</formula1>
    </dataValidation>
  </dataValidations>
  <pageMargins left="0.59055118110236227" right="0.59055118110236227" top="0.59055118110236227" bottom="0.59055118110236227" header="0.31496062992125984" footer="0.31496062992125984"/>
  <pageSetup paperSize="9" scale="63" fitToHeight="0" orientation="portrait" r:id="rId1"/>
  <ignoredErrors>
    <ignoredError sqref="C26 C4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OFFSET(Sheet2!$B$121,MATCH($D$4,Sheet2!$B$121:$B$123,0)-1,1,1,2)</xm:f>
          </x14:formula1>
          <xm:sqref>K25:K27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■Upload(J)</vt:lpstr>
      <vt:lpstr>Judgment Sheet</vt:lpstr>
      <vt:lpstr>Environmental Basics</vt:lpstr>
      <vt:lpstr>Production Environment</vt:lpstr>
      <vt:lpstr>Sheet1</vt:lpstr>
      <vt:lpstr>Sheet2</vt:lpstr>
      <vt:lpstr>Sheet3</vt:lpstr>
      <vt:lpstr>Sheet4</vt:lpstr>
      <vt:lpstr>-</vt:lpstr>
      <vt:lpstr>'Judgment Sheet'!Print_Area</vt:lpstr>
      <vt:lpstr>'Production Environment'!Print_Area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035387</cp:lastModifiedBy>
  <cp:lastPrinted>2022-12-20T03:17:30Z</cp:lastPrinted>
  <dcterms:created xsi:type="dcterms:W3CDTF">2020-09-14T23:05:50Z</dcterms:created>
  <dcterms:modified xsi:type="dcterms:W3CDTF">2023-03-15T03:10:47Z</dcterms:modified>
</cp:coreProperties>
</file>